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55" windowHeight="5790" activeTab="4"/>
  </bookViews>
  <sheets>
    <sheet name="Actual 1992_2001" sheetId="1" r:id="rId1"/>
    <sheet name="Actual 2002_" sheetId="2" r:id="rId2"/>
    <sheet name="MEN" sheetId="3" r:id="rId3"/>
    <sheet name="U11 U13 BOYS &amp; GIRLS" sheetId="4" r:id="rId4"/>
    <sheet name="U15 U17 BOYS GIRLS &amp; LADIES" sheetId="5" r:id="rId5"/>
  </sheets>
  <definedNames/>
  <calcPr fullCalcOnLoad="1"/>
</workbook>
</file>

<file path=xl/sharedStrings.xml><?xml version="1.0" encoding="utf-8"?>
<sst xmlns="http://schemas.openxmlformats.org/spreadsheetml/2006/main" count="384" uniqueCount="174">
  <si>
    <t>CLOCK</t>
  </si>
  <si>
    <t>ARRIVAL</t>
  </si>
  <si>
    <t>ACTUAL</t>
  </si>
  <si>
    <t>FINISH</t>
  </si>
  <si>
    <t>FASTEST</t>
  </si>
  <si>
    <t>NAME</t>
  </si>
  <si>
    <t>HANDICAP</t>
  </si>
  <si>
    <t>START</t>
  </si>
  <si>
    <t>TIME</t>
  </si>
  <si>
    <t>POSITION</t>
  </si>
  <si>
    <t>MOOR CUP RACE       RECORD: I. ELLIOT  14:28   1975</t>
  </si>
  <si>
    <t>MOOR CUP RACE ACTUAL TIMES</t>
  </si>
  <si>
    <t>W</t>
  </si>
  <si>
    <t>ANDERSON</t>
  </si>
  <si>
    <t>D</t>
  </si>
  <si>
    <t>BARR</t>
  </si>
  <si>
    <t>F</t>
  </si>
  <si>
    <t>CANNON</t>
  </si>
  <si>
    <t>B</t>
  </si>
  <si>
    <t>CARLIN</t>
  </si>
  <si>
    <t>CARRUTHERS</t>
  </si>
  <si>
    <t>A</t>
  </si>
  <si>
    <t>CASSON</t>
  </si>
  <si>
    <t>CAVERS</t>
  </si>
  <si>
    <t>CLYNE</t>
  </si>
  <si>
    <t>COLTMAN</t>
  </si>
  <si>
    <t>S</t>
  </si>
  <si>
    <t>COMBE</t>
  </si>
  <si>
    <t>R</t>
  </si>
  <si>
    <t>CRANSTON</t>
  </si>
  <si>
    <t>M</t>
  </si>
  <si>
    <t>DAVIDSON</t>
  </si>
  <si>
    <t>P</t>
  </si>
  <si>
    <t>DOUGLAS</t>
  </si>
  <si>
    <t>I</t>
  </si>
  <si>
    <t>ELLIOT</t>
  </si>
  <si>
    <t>EMMERSON</t>
  </si>
  <si>
    <t>FAIR</t>
  </si>
  <si>
    <t>FRASER</t>
  </si>
  <si>
    <t>GIBB</t>
  </si>
  <si>
    <t>GIBSON</t>
  </si>
  <si>
    <t>HALLIDAY</t>
  </si>
  <si>
    <t>G</t>
  </si>
  <si>
    <t>HENRY</t>
  </si>
  <si>
    <t>HODGINS</t>
  </si>
  <si>
    <t>HOGG</t>
  </si>
  <si>
    <t>KENNEDY</t>
  </si>
  <si>
    <t>J</t>
  </si>
  <si>
    <t>KNOX</t>
  </si>
  <si>
    <t>LAUDER</t>
  </si>
  <si>
    <t>LAW</t>
  </si>
  <si>
    <t>N</t>
  </si>
  <si>
    <t>MALTMAN</t>
  </si>
  <si>
    <t>MARSH</t>
  </si>
  <si>
    <t>McCLURE</t>
  </si>
  <si>
    <t>MEIKLE</t>
  </si>
  <si>
    <t>MOYES</t>
  </si>
  <si>
    <t>MURDIE</t>
  </si>
  <si>
    <t>NEILSON</t>
  </si>
  <si>
    <t>C</t>
  </si>
  <si>
    <t>NICHOL</t>
  </si>
  <si>
    <t>OLIVER</t>
  </si>
  <si>
    <t>PITTILLO</t>
  </si>
  <si>
    <t>RAE</t>
  </si>
  <si>
    <t>REID</t>
  </si>
  <si>
    <t>RENWICK</t>
  </si>
  <si>
    <t>SCOTT</t>
  </si>
  <si>
    <t>SHANKIE</t>
  </si>
  <si>
    <t>SPENCE</t>
  </si>
  <si>
    <t>STENHOUSE</t>
  </si>
  <si>
    <t>TAYLOR</t>
  </si>
  <si>
    <t>TEMPLEMAN</t>
  </si>
  <si>
    <t>WATSON</t>
  </si>
  <si>
    <t>2001 RACE RUN AT WILTON LODGE PARK DUE TO FOOT AND MOUTH CRISIS</t>
  </si>
  <si>
    <t>DNR</t>
  </si>
  <si>
    <t>-</t>
  </si>
  <si>
    <t>RUN AT WILTON LODGE PARK</t>
  </si>
  <si>
    <t>BIGGAR</t>
  </si>
  <si>
    <t>CORBETT</t>
  </si>
  <si>
    <t>K</t>
  </si>
  <si>
    <t>GRIEVE</t>
  </si>
  <si>
    <t>HASTIE</t>
  </si>
  <si>
    <t>INGLIS</t>
  </si>
  <si>
    <t>JAFFRAY</t>
  </si>
  <si>
    <t>McINTOSH</t>
  </si>
  <si>
    <t>MURRAY</t>
  </si>
  <si>
    <t>SAMUEL</t>
  </si>
  <si>
    <t>SHORT</t>
  </si>
  <si>
    <t>SMITH</t>
  </si>
  <si>
    <t>WILLIAMS</t>
  </si>
  <si>
    <t>YULE</t>
  </si>
  <si>
    <t>FRASER CLYNE</t>
  </si>
  <si>
    <t>ISHBEL INGLIS</t>
  </si>
  <si>
    <t>EMMA GRIEVE</t>
  </si>
  <si>
    <t>KYLE POTTS</t>
  </si>
  <si>
    <t>PAM PAXTON</t>
  </si>
  <si>
    <t>DAVID MERCER</t>
  </si>
  <si>
    <t>ANNE RENWICK</t>
  </si>
  <si>
    <t>JAMIE WAUGH</t>
  </si>
  <si>
    <t>DONNA INGLIS</t>
  </si>
  <si>
    <t>SYLVIA GRIEVE</t>
  </si>
  <si>
    <t>LUCY GRAHAM</t>
  </si>
  <si>
    <t>CUP RACES U15/U17 BOYS GIRLS &amp; LADIES</t>
  </si>
  <si>
    <t>NATHANAEL JONES</t>
  </si>
  <si>
    <t>LAUREN CORBETT</t>
  </si>
  <si>
    <t>CATHERINE MERCER</t>
  </si>
  <si>
    <t>CATRIONA YOUNG</t>
  </si>
  <si>
    <t>NIAMH RAFFERTY</t>
  </si>
  <si>
    <t>KEIRON PRINGLE</t>
  </si>
  <si>
    <t>CONNIE RAFFERTY</t>
  </si>
  <si>
    <t>SHEILA CROWFORD</t>
  </si>
  <si>
    <t>CUP RACES   U11/U13 BOYS-GIRLS</t>
  </si>
  <si>
    <t>JOSEPH TOTTMAN</t>
  </si>
  <si>
    <t>BEN MOROZZO</t>
  </si>
  <si>
    <t>HOLLY CRAWFORD</t>
  </si>
  <si>
    <t>PHOEBE DONALDSON</t>
  </si>
  <si>
    <t>SKYE PATTERSON</t>
  </si>
  <si>
    <t>JENNY SHARP</t>
  </si>
  <si>
    <t>CONNOR SUTHERLAND</t>
  </si>
  <si>
    <t>SAM ALLOTT</t>
  </si>
  <si>
    <t>CONNIE LOTHIAN</t>
  </si>
  <si>
    <t>LUCY ASH</t>
  </si>
  <si>
    <t>CARLY BLAKE</t>
  </si>
  <si>
    <t>DUNCAN LITTLE</t>
  </si>
  <si>
    <t>CIAN RIDDLE</t>
  </si>
  <si>
    <t>SOPHIE ALLOTT</t>
  </si>
  <si>
    <t>KATIE JAFFRAY</t>
  </si>
  <si>
    <t>ROBYN CRAWFORD</t>
  </si>
  <si>
    <t>LEWIS RENWICK</t>
  </si>
  <si>
    <t>HOLLIE GRIEVE</t>
  </si>
  <si>
    <t>LEWIS CROWFORD</t>
  </si>
  <si>
    <t>HELEN CLYNE</t>
  </si>
  <si>
    <t>MAISIE DRABNER-GRAHAM</t>
  </si>
  <si>
    <t>=3</t>
  </si>
  <si>
    <t>R. JAFFREY</t>
  </si>
  <si>
    <t>C.GRIEVE</t>
  </si>
  <si>
    <t>D.SCOTT</t>
  </si>
  <si>
    <t>S.WATSON</t>
  </si>
  <si>
    <t>I.WILLIAMS</t>
  </si>
  <si>
    <t>K.MURRAY</t>
  </si>
  <si>
    <t>C.NICHOL</t>
  </si>
  <si>
    <t>J.McHUGH</t>
  </si>
  <si>
    <t>A.INGLIS</t>
  </si>
  <si>
    <t>A.BIGGAR</t>
  </si>
  <si>
    <t>G.LAW</t>
  </si>
  <si>
    <t>B.SPENCE</t>
  </si>
  <si>
    <t>R.HASTINGS</t>
  </si>
  <si>
    <t>A.SAMUEL</t>
  </si>
  <si>
    <t>D.CLYNE</t>
  </si>
  <si>
    <t>A.COLTMAN</t>
  </si>
  <si>
    <t>W.KNOX</t>
  </si>
  <si>
    <t>F.CANNON</t>
  </si>
  <si>
    <t>P.LOCKIE</t>
  </si>
  <si>
    <t>J.PITILLO</t>
  </si>
  <si>
    <t>C.MARSHALL</t>
  </si>
  <si>
    <t>N.TAYLOR</t>
  </si>
  <si>
    <t>HASTINGS</t>
  </si>
  <si>
    <t>LOCKIE</t>
  </si>
  <si>
    <t>MARSHALL</t>
  </si>
  <si>
    <t>25:58</t>
  </si>
  <si>
    <t>24:05</t>
  </si>
  <si>
    <t>32:42</t>
  </si>
  <si>
    <t>26:54</t>
  </si>
  <si>
    <t>WELSH</t>
  </si>
  <si>
    <t>17:13</t>
  </si>
  <si>
    <t>19:15</t>
  </si>
  <si>
    <t>19:40</t>
  </si>
  <si>
    <t>18:29</t>
  </si>
  <si>
    <t>19:16</t>
  </si>
  <si>
    <t>21:08</t>
  </si>
  <si>
    <t>22:10</t>
  </si>
  <si>
    <t>23:50</t>
  </si>
  <si>
    <t>23:25</t>
  </si>
  <si>
    <t>24:33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</si>
</sst>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m:ss"/>
    <numFmt numFmtId="166" formatCode="[$-809]dd\ mmmm\ yyyy"/>
    <numFmt numFmtId="167" formatCode="0.0"/>
  </numFmts>
  <fonts count="39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45" fontId="2" fillId="0" borderId="13" xfId="0" applyNumberFormat="1" applyFont="1" applyFill="1" applyBorder="1" applyAlignment="1">
      <alignment horizontal="center"/>
    </xf>
    <xf numFmtId="45" fontId="2" fillId="33" borderId="13" xfId="0" applyNumberFormat="1" applyFont="1" applyFill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" fontId="1" fillId="0" borderId="12" xfId="0" applyNumberFormat="1" applyFont="1" applyBorder="1" applyAlignment="1" quotePrefix="1">
      <alignment horizontal="center"/>
    </xf>
    <xf numFmtId="0" fontId="2" fillId="0" borderId="15" xfId="0" applyFont="1" applyFill="1" applyBorder="1" applyAlignment="1">
      <alignment horizontal="center"/>
    </xf>
    <xf numFmtId="20" fontId="2" fillId="0" borderId="15" xfId="0" applyNumberFormat="1" applyFont="1" applyFill="1" applyBorder="1" applyAlignment="1">
      <alignment horizontal="center"/>
    </xf>
    <xf numFmtId="20" fontId="2" fillId="0" borderId="15" xfId="0" applyNumberFormat="1" applyFont="1" applyFill="1" applyBorder="1" applyAlignment="1" quotePrefix="1">
      <alignment horizontal="center"/>
    </xf>
    <xf numFmtId="46" fontId="2" fillId="0" borderId="15" xfId="0" applyNumberFormat="1" applyFont="1" applyFill="1" applyBorder="1" applyAlignment="1" quotePrefix="1">
      <alignment horizontal="center"/>
    </xf>
    <xf numFmtId="0" fontId="2" fillId="0" borderId="15" xfId="0" applyFont="1" applyFill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34">
      <selection activeCell="A1" sqref="A1"/>
    </sheetView>
  </sheetViews>
  <sheetFormatPr defaultColWidth="9.140625" defaultRowHeight="12.75"/>
  <cols>
    <col min="1" max="1" width="3.28125" style="16" customWidth="1"/>
    <col min="2" max="2" width="13.7109375" style="16" customWidth="1"/>
    <col min="3" max="16384" width="9.140625" style="16" customWidth="1"/>
  </cols>
  <sheetData>
    <row r="1" ht="12.75">
      <c r="B1" s="17" t="s">
        <v>11</v>
      </c>
    </row>
    <row r="2" spans="3:10" ht="12.75">
      <c r="C2" s="23"/>
      <c r="H2" s="23"/>
      <c r="J2" s="23"/>
    </row>
    <row r="3" spans="3:10" ht="12.75">
      <c r="C3" s="23"/>
      <c r="H3" s="23"/>
      <c r="J3" s="23"/>
    </row>
    <row r="4" spans="2:12" ht="12.75">
      <c r="B4" s="16" t="s">
        <v>5</v>
      </c>
      <c r="C4" s="19">
        <v>2001</v>
      </c>
      <c r="D4" s="19">
        <f>+C4-1</f>
        <v>2000</v>
      </c>
      <c r="E4" s="19">
        <f aca="true" t="shared" si="0" ref="E4:L4">+D4-1</f>
        <v>1999</v>
      </c>
      <c r="F4" s="19">
        <f t="shared" si="0"/>
        <v>1998</v>
      </c>
      <c r="G4" s="19">
        <f t="shared" si="0"/>
        <v>1997</v>
      </c>
      <c r="H4" s="19">
        <f t="shared" si="0"/>
        <v>1996</v>
      </c>
      <c r="I4" s="19">
        <f t="shared" si="0"/>
        <v>1995</v>
      </c>
      <c r="J4" s="19">
        <f t="shared" si="0"/>
        <v>1994</v>
      </c>
      <c r="K4" s="19">
        <f t="shared" si="0"/>
        <v>1993</v>
      </c>
      <c r="L4" s="19">
        <f t="shared" si="0"/>
        <v>1992</v>
      </c>
    </row>
    <row r="5" spans="1:12" ht="12.75" hidden="1">
      <c r="A5" s="16" t="s">
        <v>12</v>
      </c>
      <c r="B5" s="16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2.75">
      <c r="A6" s="21" t="s">
        <v>12</v>
      </c>
      <c r="B6" s="24" t="s">
        <v>13</v>
      </c>
      <c r="C6" s="12">
        <v>0.015694444444444445</v>
      </c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21" t="s">
        <v>14</v>
      </c>
      <c r="B7" s="22" t="s">
        <v>15</v>
      </c>
      <c r="C7" s="12"/>
      <c r="D7" s="12"/>
      <c r="E7" s="12"/>
      <c r="F7" s="12"/>
      <c r="G7" s="12"/>
      <c r="H7" s="13">
        <v>0.01042824074074074</v>
      </c>
      <c r="I7" s="12"/>
      <c r="J7" s="12"/>
      <c r="K7" s="12"/>
      <c r="L7" s="12"/>
    </row>
    <row r="8" spans="1:12" ht="12.75">
      <c r="A8" s="21" t="s">
        <v>16</v>
      </c>
      <c r="B8" s="22" t="s">
        <v>17</v>
      </c>
      <c r="C8" s="12">
        <v>0.013807870370370371</v>
      </c>
      <c r="D8" s="12">
        <v>0.0125</v>
      </c>
      <c r="E8" s="12"/>
      <c r="F8" s="12">
        <v>0.012488425925925925</v>
      </c>
      <c r="G8" s="12">
        <v>0.0128125</v>
      </c>
      <c r="H8" s="12"/>
      <c r="I8" s="12">
        <v>0.012152777777777778</v>
      </c>
      <c r="J8" s="12"/>
      <c r="K8" s="12">
        <v>0.01199074074074074</v>
      </c>
      <c r="L8" s="13">
        <v>0.011631944444444445</v>
      </c>
    </row>
    <row r="9" spans="1:12" ht="12.75">
      <c r="A9" s="21" t="s">
        <v>18</v>
      </c>
      <c r="B9" s="22" t="s">
        <v>19</v>
      </c>
      <c r="C9" s="12">
        <v>0.013217592592592593</v>
      </c>
      <c r="D9" s="13">
        <v>0.011041666666666667</v>
      </c>
      <c r="E9" s="12"/>
      <c r="F9" s="12">
        <v>0.011909722222222223</v>
      </c>
      <c r="G9" s="12"/>
      <c r="H9" s="12"/>
      <c r="I9" s="12"/>
      <c r="J9" s="12"/>
      <c r="K9" s="12"/>
      <c r="L9" s="12"/>
    </row>
    <row r="10" spans="1:12" ht="12.75">
      <c r="A10" s="21" t="s">
        <v>14</v>
      </c>
      <c r="B10" s="22" t="s">
        <v>20</v>
      </c>
      <c r="C10" s="12"/>
      <c r="D10" s="12">
        <v>0.01269675925925926</v>
      </c>
      <c r="E10" s="12"/>
      <c r="F10" s="12">
        <v>0.013460648148148147</v>
      </c>
      <c r="G10" s="12">
        <v>0.013275462962962963</v>
      </c>
      <c r="H10" s="12"/>
      <c r="I10" s="12">
        <v>0.01318287037037037</v>
      </c>
      <c r="J10" s="12"/>
      <c r="K10" s="13">
        <v>0.012152777777777778</v>
      </c>
      <c r="L10" s="12">
        <v>0.012361111111111113</v>
      </c>
    </row>
    <row r="11" spans="1:12" ht="12.75">
      <c r="A11" s="21" t="s">
        <v>21</v>
      </c>
      <c r="B11" s="22" t="s">
        <v>22</v>
      </c>
      <c r="C11" s="12"/>
      <c r="D11" s="12"/>
      <c r="E11" s="12"/>
      <c r="F11" s="12">
        <v>0.013541666666666667</v>
      </c>
      <c r="G11" s="12"/>
      <c r="H11" s="12"/>
      <c r="I11" s="12">
        <v>0.01283564814814815</v>
      </c>
      <c r="J11" s="12">
        <v>0.01332175925925926</v>
      </c>
      <c r="K11" s="12">
        <v>0.012291666666666666</v>
      </c>
      <c r="L11" s="13">
        <v>0.012175925925925929</v>
      </c>
    </row>
    <row r="12" spans="1:12" ht="12.75">
      <c r="A12" s="21" t="s">
        <v>14</v>
      </c>
      <c r="B12" s="22" t="s">
        <v>23</v>
      </c>
      <c r="C12" s="12"/>
      <c r="D12" s="12">
        <v>0.010532407407407407</v>
      </c>
      <c r="E12" s="12"/>
      <c r="F12" s="12"/>
      <c r="G12" s="13">
        <v>0.0103125</v>
      </c>
      <c r="H12" s="12"/>
      <c r="I12" s="12">
        <v>0.010381944444444444</v>
      </c>
      <c r="J12" s="12">
        <v>0.011550925925925925</v>
      </c>
      <c r="K12" s="12"/>
      <c r="L12" s="12"/>
    </row>
    <row r="13" spans="1:12" ht="12.75">
      <c r="A13" s="21" t="s">
        <v>14</v>
      </c>
      <c r="B13" s="22" t="s">
        <v>24</v>
      </c>
      <c r="C13" s="12"/>
      <c r="D13" s="12"/>
      <c r="E13" s="12"/>
      <c r="F13" s="12"/>
      <c r="G13" s="12"/>
      <c r="H13" s="12"/>
      <c r="I13" s="12"/>
      <c r="J13" s="12"/>
      <c r="K13" s="12"/>
      <c r="L13" s="13">
        <v>0.01266203703703704</v>
      </c>
    </row>
    <row r="14" spans="1:12" ht="12.75">
      <c r="A14" s="21" t="s">
        <v>21</v>
      </c>
      <c r="B14" s="22" t="s">
        <v>25</v>
      </c>
      <c r="C14" s="12"/>
      <c r="D14" s="13">
        <v>0.013391203703703704</v>
      </c>
      <c r="E14" s="12">
        <v>0.014166666666666666</v>
      </c>
      <c r="F14" s="12">
        <v>0.014166666666666666</v>
      </c>
      <c r="G14" s="12">
        <v>0.013981481481481482</v>
      </c>
      <c r="H14" s="12"/>
      <c r="I14" s="12">
        <v>0.013888888888888888</v>
      </c>
      <c r="J14" s="12">
        <v>0.015104166666666667</v>
      </c>
      <c r="K14" s="12"/>
      <c r="L14" s="12">
        <v>0.013877314814814815</v>
      </c>
    </row>
    <row r="15" spans="1:12" ht="12.75">
      <c r="A15" s="21" t="s">
        <v>26</v>
      </c>
      <c r="B15" s="22" t="s">
        <v>27</v>
      </c>
      <c r="C15" s="12"/>
      <c r="D15" s="12"/>
      <c r="E15" s="12"/>
      <c r="F15" s="12"/>
      <c r="G15" s="12"/>
      <c r="H15" s="12"/>
      <c r="I15" s="12"/>
      <c r="J15" s="12">
        <v>0.01355324074074074</v>
      </c>
      <c r="K15" s="13">
        <v>0.011354166666666667</v>
      </c>
      <c r="L15" s="12"/>
    </row>
    <row r="16" spans="1:12" ht="12.75">
      <c r="A16" s="21" t="s">
        <v>28</v>
      </c>
      <c r="B16" s="22" t="s">
        <v>29</v>
      </c>
      <c r="C16" s="12"/>
      <c r="D16" s="12"/>
      <c r="E16" s="12"/>
      <c r="F16" s="13">
        <v>0.013356481481481483</v>
      </c>
      <c r="G16" s="12"/>
      <c r="H16" s="12"/>
      <c r="I16" s="12"/>
      <c r="J16" s="12"/>
      <c r="K16" s="12"/>
      <c r="L16" s="12"/>
    </row>
    <row r="17" spans="1:12" ht="12.75">
      <c r="A17" s="21" t="s">
        <v>30</v>
      </c>
      <c r="B17" s="22" t="s">
        <v>31</v>
      </c>
      <c r="C17" s="12"/>
      <c r="D17" s="12"/>
      <c r="E17" s="12"/>
      <c r="F17" s="12"/>
      <c r="G17" s="12"/>
      <c r="H17" s="12"/>
      <c r="I17" s="12"/>
      <c r="J17" s="12">
        <v>0.015439814814814816</v>
      </c>
      <c r="K17" s="12"/>
      <c r="L17" s="13">
        <v>0.013101851851851852</v>
      </c>
    </row>
    <row r="18" spans="1:12" ht="12.75">
      <c r="A18" s="21" t="s">
        <v>32</v>
      </c>
      <c r="B18" s="22" t="s">
        <v>33</v>
      </c>
      <c r="C18" s="12"/>
      <c r="D18" s="12"/>
      <c r="E18" s="12"/>
      <c r="F18" s="12"/>
      <c r="G18" s="13">
        <v>0.012002314814814815</v>
      </c>
      <c r="H18" s="12"/>
      <c r="I18" s="12"/>
      <c r="J18" s="12"/>
      <c r="K18" s="12"/>
      <c r="L18" s="12"/>
    </row>
    <row r="19" spans="1:12" ht="12.75">
      <c r="A19" s="21" t="s">
        <v>34</v>
      </c>
      <c r="B19" s="22" t="s">
        <v>35</v>
      </c>
      <c r="C19" s="12"/>
      <c r="D19" s="12"/>
      <c r="E19" s="12"/>
      <c r="F19" s="12"/>
      <c r="G19" s="12">
        <v>0.012361111111111113</v>
      </c>
      <c r="H19" s="12"/>
      <c r="I19" s="12">
        <v>0.011458333333333334</v>
      </c>
      <c r="J19" s="12">
        <v>0.012361111111111113</v>
      </c>
      <c r="K19" s="13">
        <v>0.01119212962962963</v>
      </c>
      <c r="L19" s="12"/>
    </row>
    <row r="20" spans="1:12" ht="12.75">
      <c r="A20" s="21" t="s">
        <v>18</v>
      </c>
      <c r="B20" s="22" t="s">
        <v>36</v>
      </c>
      <c r="C20" s="12">
        <v>0.012615740740740742</v>
      </c>
      <c r="D20" s="12">
        <v>0.011967592592592592</v>
      </c>
      <c r="E20" s="12"/>
      <c r="F20" s="12"/>
      <c r="G20" s="12">
        <v>0.011041666666666667</v>
      </c>
      <c r="H20" s="12"/>
      <c r="I20" s="13">
        <v>0.01091435185185185</v>
      </c>
      <c r="J20" s="12"/>
      <c r="K20" s="12">
        <v>0.011226851851851854</v>
      </c>
      <c r="L20" s="12"/>
    </row>
    <row r="21" spans="1:12" ht="12.75">
      <c r="A21" s="21" t="s">
        <v>21</v>
      </c>
      <c r="B21" s="22" t="s">
        <v>37</v>
      </c>
      <c r="C21" s="12"/>
      <c r="D21" s="12"/>
      <c r="E21" s="12"/>
      <c r="F21" s="12"/>
      <c r="G21" s="12">
        <v>0.011122685185185185</v>
      </c>
      <c r="H21" s="12">
        <v>0.010752314814814814</v>
      </c>
      <c r="I21" s="12">
        <v>0.011481481481481483</v>
      </c>
      <c r="J21" s="12">
        <v>0.012511574074074073</v>
      </c>
      <c r="K21" s="12"/>
      <c r="L21" s="13">
        <v>0.010590277777777777</v>
      </c>
    </row>
    <row r="22" spans="1:12" ht="12.75">
      <c r="A22" s="21" t="s">
        <v>18</v>
      </c>
      <c r="B22" s="22" t="s">
        <v>38</v>
      </c>
      <c r="C22" s="12">
        <v>0.014143518518518519</v>
      </c>
      <c r="D22" s="12">
        <v>0.013125</v>
      </c>
      <c r="E22" s="12"/>
      <c r="F22" s="12"/>
      <c r="G22" s="12">
        <v>0.013043981481481483</v>
      </c>
      <c r="H22" s="12"/>
      <c r="I22" s="12"/>
      <c r="J22" s="12">
        <v>0.015266203703703705</v>
      </c>
      <c r="K22" s="12">
        <v>0.013541666666666667</v>
      </c>
      <c r="L22" s="13">
        <v>0.012592592592592593</v>
      </c>
    </row>
    <row r="23" spans="1:12" ht="12.75">
      <c r="A23" s="21" t="s">
        <v>18</v>
      </c>
      <c r="B23" s="22" t="s">
        <v>39</v>
      </c>
      <c r="C23" s="12">
        <v>0.015</v>
      </c>
      <c r="D23" s="12">
        <v>0.013657407407407408</v>
      </c>
      <c r="E23" s="12">
        <v>0.013645833333333331</v>
      </c>
      <c r="F23" s="12"/>
      <c r="G23" s="13">
        <v>0.013483796296296298</v>
      </c>
      <c r="H23" s="12"/>
      <c r="I23" s="12"/>
      <c r="J23" s="12"/>
      <c r="K23" s="12"/>
      <c r="L23" s="12"/>
    </row>
    <row r="24" spans="1:12" ht="12.75">
      <c r="A24" s="21" t="s">
        <v>21</v>
      </c>
      <c r="B24" s="22" t="s">
        <v>40</v>
      </c>
      <c r="C24" s="12"/>
      <c r="D24" s="12"/>
      <c r="E24" s="13">
        <v>0.012997685185185183</v>
      </c>
      <c r="F24" s="12"/>
      <c r="G24" s="12"/>
      <c r="H24" s="12"/>
      <c r="I24" s="12"/>
      <c r="J24" s="12"/>
      <c r="K24" s="12"/>
      <c r="L24" s="12"/>
    </row>
    <row r="25" spans="1:12" ht="12.75">
      <c r="A25" s="21" t="s">
        <v>28</v>
      </c>
      <c r="B25" s="22" t="s">
        <v>41</v>
      </c>
      <c r="C25" s="12">
        <v>0.014733796296296295</v>
      </c>
      <c r="D25" s="12">
        <v>0.013541666666666667</v>
      </c>
      <c r="E25" s="12">
        <v>0.014016203703703704</v>
      </c>
      <c r="F25" s="12"/>
      <c r="G25" s="12">
        <v>0.014594907407407405</v>
      </c>
      <c r="H25" s="13">
        <v>0.01269675925925926</v>
      </c>
      <c r="I25" s="12">
        <v>0.012997685185185183</v>
      </c>
      <c r="J25" s="12">
        <v>0.014675925925925926</v>
      </c>
      <c r="K25" s="12"/>
      <c r="L25" s="12"/>
    </row>
    <row r="26" spans="1:12" ht="12.75">
      <c r="A26" s="21" t="s">
        <v>42</v>
      </c>
      <c r="B26" s="22" t="s">
        <v>43</v>
      </c>
      <c r="C26" s="12"/>
      <c r="D26" s="12"/>
      <c r="E26" s="12"/>
      <c r="F26" s="12"/>
      <c r="G26" s="12">
        <v>0.012881944444444446</v>
      </c>
      <c r="H26" s="13">
        <v>0.012002314814814815</v>
      </c>
      <c r="I26" s="12">
        <v>0.01244212962962963</v>
      </c>
      <c r="J26" s="12">
        <v>0.01306712962962963</v>
      </c>
      <c r="K26" s="12">
        <v>0.012453703703703703</v>
      </c>
      <c r="L26" s="12"/>
    </row>
    <row r="27" spans="1:12" ht="12.75">
      <c r="A27" s="21" t="s">
        <v>28</v>
      </c>
      <c r="B27" s="22" t="s">
        <v>44</v>
      </c>
      <c r="C27" s="12">
        <v>0.015497685185185186</v>
      </c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2.75">
      <c r="A28" s="21" t="s">
        <v>21</v>
      </c>
      <c r="B28" s="22" t="s">
        <v>45</v>
      </c>
      <c r="C28" s="12"/>
      <c r="D28" s="12"/>
      <c r="E28" s="12"/>
      <c r="F28" s="13">
        <v>0.013587962962962963</v>
      </c>
      <c r="G28" s="12">
        <v>0.013692129629629629</v>
      </c>
      <c r="H28" s="12"/>
      <c r="I28" s="12"/>
      <c r="J28" s="12">
        <v>0.015613425925925926</v>
      </c>
      <c r="K28" s="12"/>
      <c r="L28" s="12"/>
    </row>
    <row r="29" spans="1:12" ht="12.75">
      <c r="A29" s="21" t="s">
        <v>26</v>
      </c>
      <c r="B29" s="22" t="s">
        <v>45</v>
      </c>
      <c r="C29" s="12"/>
      <c r="D29" s="12"/>
      <c r="E29" s="13">
        <v>0.012118055555555556</v>
      </c>
      <c r="F29" s="12"/>
      <c r="G29" s="12"/>
      <c r="H29" s="12"/>
      <c r="I29" s="12"/>
      <c r="J29" s="12"/>
      <c r="K29" s="12"/>
      <c r="L29" s="12"/>
    </row>
    <row r="30" spans="1:12" ht="12.75" hidden="1">
      <c r="A30" s="21" t="s">
        <v>34</v>
      </c>
      <c r="B30" s="22" t="s">
        <v>46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2.75">
      <c r="A31" s="21" t="s">
        <v>47</v>
      </c>
      <c r="B31" s="22" t="s">
        <v>48</v>
      </c>
      <c r="C31" s="12"/>
      <c r="D31" s="12">
        <v>0.0121875</v>
      </c>
      <c r="E31" s="12"/>
      <c r="F31" s="12"/>
      <c r="G31" s="13">
        <v>0.011574074074074075</v>
      </c>
      <c r="H31" s="12"/>
      <c r="I31" s="12"/>
      <c r="J31" s="12">
        <v>0.01252314814814815</v>
      </c>
      <c r="K31" s="12"/>
      <c r="L31" s="12"/>
    </row>
    <row r="32" spans="1:12" ht="12.75">
      <c r="A32" s="21" t="s">
        <v>12</v>
      </c>
      <c r="B32" s="22" t="s">
        <v>48</v>
      </c>
      <c r="C32" s="12">
        <v>0.016747685185185185</v>
      </c>
      <c r="D32" s="12">
        <v>0.013495370370370371</v>
      </c>
      <c r="E32" s="12">
        <v>0.013136574074074077</v>
      </c>
      <c r="F32" s="12"/>
      <c r="G32" s="13">
        <v>0.01252314814814815</v>
      </c>
      <c r="H32" s="12"/>
      <c r="I32" s="12"/>
      <c r="J32" s="12">
        <v>0.01267361111111111</v>
      </c>
      <c r="K32" s="12"/>
      <c r="L32" s="12">
        <v>0.01082175925925926</v>
      </c>
    </row>
    <row r="33" spans="1:12" ht="12.75">
      <c r="A33" s="21" t="s">
        <v>21</v>
      </c>
      <c r="B33" s="22" t="s">
        <v>49</v>
      </c>
      <c r="C33" s="12"/>
      <c r="D33" s="12"/>
      <c r="E33" s="12"/>
      <c r="F33" s="12"/>
      <c r="G33" s="12"/>
      <c r="H33" s="12"/>
      <c r="I33" s="12"/>
      <c r="J33" s="12">
        <v>0.016238425925925924</v>
      </c>
      <c r="K33" s="12">
        <v>0.013888888888888888</v>
      </c>
      <c r="L33" s="13">
        <v>0.013715277777777778</v>
      </c>
    </row>
    <row r="34" spans="1:12" ht="12.75">
      <c r="A34" s="21" t="s">
        <v>26</v>
      </c>
      <c r="B34" s="22" t="s">
        <v>49</v>
      </c>
      <c r="C34" s="12"/>
      <c r="D34" s="12"/>
      <c r="E34" s="12">
        <v>0.012210648148148146</v>
      </c>
      <c r="F34" s="12"/>
      <c r="G34" s="13">
        <v>0.012152777777777778</v>
      </c>
      <c r="H34" s="12"/>
      <c r="I34" s="12"/>
      <c r="J34" s="12"/>
      <c r="K34" s="12"/>
      <c r="L34" s="12"/>
    </row>
    <row r="35" spans="1:12" ht="12.75">
      <c r="A35" s="21" t="s">
        <v>18</v>
      </c>
      <c r="B35" s="22" t="s">
        <v>50</v>
      </c>
      <c r="C35" s="12"/>
      <c r="D35" s="12"/>
      <c r="E35" s="12"/>
      <c r="F35" s="12"/>
      <c r="G35" s="12"/>
      <c r="H35" s="12"/>
      <c r="I35" s="12"/>
      <c r="J35" s="12"/>
      <c r="K35" s="12"/>
      <c r="L35" s="13">
        <v>0.011655092592592594</v>
      </c>
    </row>
    <row r="36" spans="1:12" ht="12.75">
      <c r="A36" s="21" t="s">
        <v>51</v>
      </c>
      <c r="B36" s="22" t="s">
        <v>52</v>
      </c>
      <c r="C36" s="12"/>
      <c r="D36" s="13">
        <v>0.011157407407407408</v>
      </c>
      <c r="E36" s="12"/>
      <c r="F36" s="12">
        <v>0.011736111111111109</v>
      </c>
      <c r="G36" s="12">
        <v>0.011840277777777778</v>
      </c>
      <c r="H36" s="12"/>
      <c r="I36" s="12"/>
      <c r="J36" s="12">
        <v>0.012858796296296297</v>
      </c>
      <c r="K36" s="12"/>
      <c r="L36" s="12"/>
    </row>
    <row r="37" spans="1:12" ht="12.75">
      <c r="A37" s="21" t="s">
        <v>47</v>
      </c>
      <c r="B37" s="22" t="s">
        <v>53</v>
      </c>
      <c r="C37" s="12">
        <v>0.014074074074074074</v>
      </c>
      <c r="D37" s="12">
        <v>0.013877314814814815</v>
      </c>
      <c r="E37" s="12"/>
      <c r="F37" s="12">
        <v>0.012777777777777777</v>
      </c>
      <c r="G37" s="12">
        <v>0.013877314814814815</v>
      </c>
      <c r="H37" s="12"/>
      <c r="I37" s="12">
        <v>0.013136574074074077</v>
      </c>
      <c r="J37" s="12">
        <v>0.013634259259259257</v>
      </c>
      <c r="K37" s="12">
        <v>0.013043981481481483</v>
      </c>
      <c r="L37" s="13">
        <v>0.01252314814814815</v>
      </c>
    </row>
    <row r="38" spans="1:12" ht="12.75">
      <c r="A38" s="21" t="s">
        <v>30</v>
      </c>
      <c r="B38" s="22" t="s">
        <v>54</v>
      </c>
      <c r="C38" s="12"/>
      <c r="D38" s="12"/>
      <c r="E38" s="12"/>
      <c r="F38" s="12"/>
      <c r="G38" s="12">
        <v>0.01273148148148148</v>
      </c>
      <c r="H38" s="13">
        <v>0.012592592592592593</v>
      </c>
      <c r="I38" s="12"/>
      <c r="J38" s="12"/>
      <c r="K38" s="12"/>
      <c r="L38" s="12"/>
    </row>
    <row r="39" spans="1:12" ht="12.75">
      <c r="A39" s="21" t="s">
        <v>42</v>
      </c>
      <c r="B39" s="22" t="s">
        <v>55</v>
      </c>
      <c r="C39" s="12"/>
      <c r="D39" s="12"/>
      <c r="E39" s="12"/>
      <c r="F39" s="12"/>
      <c r="G39" s="12"/>
      <c r="H39" s="12"/>
      <c r="I39" s="12"/>
      <c r="J39" s="13">
        <v>0.01945601851851852</v>
      </c>
      <c r="K39" s="12"/>
      <c r="L39" s="12"/>
    </row>
    <row r="40" spans="1:12" ht="12.75">
      <c r="A40" s="21" t="s">
        <v>42</v>
      </c>
      <c r="B40" s="22" t="s">
        <v>56</v>
      </c>
      <c r="C40" s="12"/>
      <c r="D40" s="12"/>
      <c r="E40" s="12"/>
      <c r="F40" s="12"/>
      <c r="G40" s="12"/>
      <c r="H40" s="12"/>
      <c r="I40" s="12"/>
      <c r="J40" s="13">
        <v>0.017893518518518517</v>
      </c>
      <c r="K40" s="12"/>
      <c r="L40" s="12"/>
    </row>
    <row r="41" spans="1:12" ht="12.75">
      <c r="A41" s="21" t="s">
        <v>34</v>
      </c>
      <c r="B41" s="22" t="s">
        <v>57</v>
      </c>
      <c r="C41" s="12"/>
      <c r="D41" s="12"/>
      <c r="E41" s="12"/>
      <c r="F41" s="12"/>
      <c r="G41" s="12"/>
      <c r="H41" s="12"/>
      <c r="I41" s="12">
        <v>0.014930555555555556</v>
      </c>
      <c r="J41" s="12">
        <v>0.016273148148148148</v>
      </c>
      <c r="K41" s="12">
        <v>0.014502314814814815</v>
      </c>
      <c r="L41" s="13">
        <v>0.014120370370370368</v>
      </c>
    </row>
    <row r="42" spans="1:12" ht="12.75">
      <c r="A42" s="21" t="s">
        <v>18</v>
      </c>
      <c r="B42" s="22" t="s">
        <v>58</v>
      </c>
      <c r="C42" s="12"/>
      <c r="D42" s="12"/>
      <c r="E42" s="12"/>
      <c r="F42" s="12"/>
      <c r="G42" s="12"/>
      <c r="H42" s="12"/>
      <c r="I42" s="12"/>
      <c r="J42" s="13">
        <v>0.013252314814814814</v>
      </c>
      <c r="K42" s="12"/>
      <c r="L42" s="12"/>
    </row>
    <row r="43" spans="1:12" ht="12.75">
      <c r="A43" s="21" t="s">
        <v>59</v>
      </c>
      <c r="B43" s="22" t="s">
        <v>60</v>
      </c>
      <c r="C43" s="12">
        <v>0.012685185185185183</v>
      </c>
      <c r="D43" s="12"/>
      <c r="E43" s="12"/>
      <c r="F43" s="12">
        <v>0.013125</v>
      </c>
      <c r="G43" s="12"/>
      <c r="H43" s="12"/>
      <c r="I43" s="13">
        <v>0.01125</v>
      </c>
      <c r="J43" s="12">
        <v>0.012719907407407407</v>
      </c>
      <c r="K43" s="12">
        <v>0.011400462962962965</v>
      </c>
      <c r="L43" s="12">
        <v>0.011400462962962965</v>
      </c>
    </row>
    <row r="44" spans="1:12" ht="12.75">
      <c r="A44" s="21" t="s">
        <v>21</v>
      </c>
      <c r="B44" s="22" t="s">
        <v>61</v>
      </c>
      <c r="C44" s="12"/>
      <c r="D44" s="12"/>
      <c r="E44" s="12"/>
      <c r="F44" s="12"/>
      <c r="G44" s="12"/>
      <c r="H44" s="12"/>
      <c r="I44" s="12"/>
      <c r="J44" s="13">
        <v>0.02096064814814815</v>
      </c>
      <c r="K44" s="12"/>
      <c r="L44" s="12"/>
    </row>
    <row r="45" spans="1:12" ht="12.75">
      <c r="A45" s="21" t="s">
        <v>47</v>
      </c>
      <c r="B45" s="22" t="s">
        <v>62</v>
      </c>
      <c r="C45" s="12"/>
      <c r="D45" s="12"/>
      <c r="E45" s="12"/>
      <c r="F45" s="12"/>
      <c r="G45" s="12"/>
      <c r="H45" s="12"/>
      <c r="I45" s="13">
        <v>0.014710648148148148</v>
      </c>
      <c r="J45" s="12"/>
      <c r="K45" s="12"/>
      <c r="L45" s="12"/>
    </row>
    <row r="46" spans="1:12" ht="12.75">
      <c r="A46" s="21" t="s">
        <v>28</v>
      </c>
      <c r="B46" s="22" t="s">
        <v>63</v>
      </c>
      <c r="C46" s="12"/>
      <c r="D46" s="12">
        <v>0.013217592592592593</v>
      </c>
      <c r="E46" s="12"/>
      <c r="F46" s="12"/>
      <c r="G46" s="13">
        <v>0.012627314814814815</v>
      </c>
      <c r="H46" s="12"/>
      <c r="I46" s="12"/>
      <c r="J46" s="12"/>
      <c r="K46" s="12"/>
      <c r="L46" s="12"/>
    </row>
    <row r="47" spans="1:12" ht="12.75">
      <c r="A47" s="21" t="s">
        <v>21</v>
      </c>
      <c r="B47" s="22" t="s">
        <v>64</v>
      </c>
      <c r="C47" s="12"/>
      <c r="D47" s="12"/>
      <c r="E47" s="12"/>
      <c r="F47" s="12"/>
      <c r="G47" s="12"/>
      <c r="H47" s="12"/>
      <c r="I47" s="12">
        <v>0.011643518518518518</v>
      </c>
      <c r="J47" s="12">
        <v>0.013043981481481483</v>
      </c>
      <c r="K47" s="13">
        <v>0.011539351851851851</v>
      </c>
      <c r="L47" s="12">
        <v>0.011805555555555555</v>
      </c>
    </row>
    <row r="48" spans="1:12" ht="12.75">
      <c r="A48" s="21" t="s">
        <v>21</v>
      </c>
      <c r="B48" s="22" t="s">
        <v>65</v>
      </c>
      <c r="C48" s="12"/>
      <c r="D48" s="12"/>
      <c r="E48" s="12"/>
      <c r="F48" s="12"/>
      <c r="G48" s="12"/>
      <c r="H48" s="12"/>
      <c r="I48" s="12"/>
      <c r="J48" s="12">
        <v>0.014479166666666668</v>
      </c>
      <c r="K48" s="12">
        <v>0.014212962962962962</v>
      </c>
      <c r="L48" s="13">
        <v>0.013414351851851851</v>
      </c>
    </row>
    <row r="49" spans="1:12" ht="12.75">
      <c r="A49" s="21" t="s">
        <v>18</v>
      </c>
      <c r="B49" s="22" t="s">
        <v>66</v>
      </c>
      <c r="C49" s="12">
        <v>0.01951388888888889</v>
      </c>
      <c r="D49" s="12"/>
      <c r="E49" s="12">
        <v>0.017256944444444446</v>
      </c>
      <c r="F49" s="12"/>
      <c r="G49" s="12"/>
      <c r="H49" s="12"/>
      <c r="I49" s="12">
        <v>0.016516203703703703</v>
      </c>
      <c r="J49" s="12">
        <v>0.01747685185185185</v>
      </c>
      <c r="K49" s="12">
        <v>0.01564814814814815</v>
      </c>
      <c r="L49" s="13">
        <v>0.015590277777777778</v>
      </c>
    </row>
    <row r="50" spans="1:12" ht="12.75">
      <c r="A50" s="21" t="s">
        <v>59</v>
      </c>
      <c r="B50" s="22" t="s">
        <v>66</v>
      </c>
      <c r="C50" s="12"/>
      <c r="D50" s="12"/>
      <c r="E50" s="12"/>
      <c r="F50" s="12">
        <v>0.013344907407407408</v>
      </c>
      <c r="G50" s="12">
        <v>0.011585648148148149</v>
      </c>
      <c r="H50" s="12"/>
      <c r="I50" s="12"/>
      <c r="J50" s="12">
        <v>0.013599537037037037</v>
      </c>
      <c r="K50" s="13">
        <v>0.011435185185185185</v>
      </c>
      <c r="L50" s="12"/>
    </row>
    <row r="51" spans="1:12" ht="12.75">
      <c r="A51" s="21" t="s">
        <v>21</v>
      </c>
      <c r="B51" s="22" t="s">
        <v>67</v>
      </c>
      <c r="C51" s="12"/>
      <c r="D51" s="12"/>
      <c r="E51" s="12"/>
      <c r="F51" s="12"/>
      <c r="G51" s="12"/>
      <c r="H51" s="12"/>
      <c r="I51" s="12"/>
      <c r="J51" s="12"/>
      <c r="K51" s="12"/>
      <c r="L51" s="13">
        <v>0.011689814814814814</v>
      </c>
    </row>
    <row r="52" spans="1:12" ht="12.75">
      <c r="A52" s="21" t="s">
        <v>42</v>
      </c>
      <c r="B52" s="22" t="s">
        <v>88</v>
      </c>
      <c r="C52" s="12"/>
      <c r="D52" s="12"/>
      <c r="E52" s="12"/>
      <c r="F52" s="12"/>
      <c r="G52" s="12"/>
      <c r="H52" s="12"/>
      <c r="I52" s="12"/>
      <c r="J52" s="12"/>
      <c r="K52" s="12"/>
      <c r="L52" s="13"/>
    </row>
    <row r="53" spans="1:12" ht="12.75">
      <c r="A53" s="21" t="s">
        <v>18</v>
      </c>
      <c r="B53" s="22" t="s">
        <v>68</v>
      </c>
      <c r="C53" s="12">
        <v>0.013819444444444445</v>
      </c>
      <c r="D53" s="12"/>
      <c r="E53" s="12">
        <v>0.012685185185185183</v>
      </c>
      <c r="F53" s="12">
        <v>0.013506944444444445</v>
      </c>
      <c r="G53" s="12"/>
      <c r="H53" s="13">
        <v>0.011805555555555555</v>
      </c>
      <c r="I53" s="12">
        <v>0.01238425925925926</v>
      </c>
      <c r="J53" s="12">
        <v>0.013055555555555556</v>
      </c>
      <c r="K53" s="12"/>
      <c r="L53" s="12">
        <v>0.01207175925925926</v>
      </c>
    </row>
    <row r="54" spans="1:12" ht="12.75">
      <c r="A54" s="21" t="s">
        <v>21</v>
      </c>
      <c r="B54" s="22" t="s">
        <v>69</v>
      </c>
      <c r="C54" s="12"/>
      <c r="D54" s="12"/>
      <c r="E54" s="12"/>
      <c r="F54" s="12"/>
      <c r="G54" s="12"/>
      <c r="H54" s="12"/>
      <c r="I54" s="12"/>
      <c r="J54" s="12">
        <v>0.016701388888888887</v>
      </c>
      <c r="K54" s="13">
        <v>0.015023148148148148</v>
      </c>
      <c r="L54" s="12"/>
    </row>
    <row r="55" spans="1:12" ht="12.75">
      <c r="A55" s="21" t="s">
        <v>51</v>
      </c>
      <c r="B55" s="22" t="s">
        <v>70</v>
      </c>
      <c r="C55" s="12"/>
      <c r="D55" s="12"/>
      <c r="E55" s="12">
        <v>0.015694444444444445</v>
      </c>
      <c r="F55" s="12">
        <v>0.016307870370370372</v>
      </c>
      <c r="G55" s="13">
        <v>0.015636574074074074</v>
      </c>
      <c r="H55" s="12"/>
      <c r="I55" s="12"/>
      <c r="J55" s="12"/>
      <c r="K55" s="12"/>
      <c r="L55" s="12"/>
    </row>
    <row r="56" spans="1:12" ht="12.75">
      <c r="A56" s="21" t="s">
        <v>28</v>
      </c>
      <c r="B56" s="22" t="s">
        <v>71</v>
      </c>
      <c r="C56" s="12"/>
      <c r="D56" s="12"/>
      <c r="E56" s="12"/>
      <c r="F56" s="12"/>
      <c r="G56" s="12"/>
      <c r="H56" s="12"/>
      <c r="I56" s="13">
        <v>0.012569444444444446</v>
      </c>
      <c r="J56" s="12"/>
      <c r="K56" s="12"/>
      <c r="L56" s="12"/>
    </row>
    <row r="57" spans="1:12" ht="12.75">
      <c r="A57" s="21" t="s">
        <v>26</v>
      </c>
      <c r="B57" s="22" t="s">
        <v>72</v>
      </c>
      <c r="C57" s="12">
        <v>0.012858796296296297</v>
      </c>
      <c r="D57" s="12"/>
      <c r="E57" s="12"/>
      <c r="F57" s="12"/>
      <c r="G57" s="12"/>
      <c r="H57" s="12"/>
      <c r="I57" s="12"/>
      <c r="J57" s="12"/>
      <c r="K57" s="12"/>
      <c r="L57" s="12"/>
    </row>
    <row r="59" ht="12.75">
      <c r="C59" s="16" t="s">
        <v>73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2">
      <selection activeCell="D47" sqref="D47"/>
    </sheetView>
  </sheetViews>
  <sheetFormatPr defaultColWidth="9.140625" defaultRowHeight="12.75"/>
  <cols>
    <col min="1" max="1" width="3.28125" style="16" customWidth="1"/>
    <col min="2" max="2" width="13.7109375" style="16" customWidth="1"/>
    <col min="3" max="14" width="8.7109375" style="16" customWidth="1"/>
    <col min="15" max="16384" width="9.140625" style="16" customWidth="1"/>
  </cols>
  <sheetData>
    <row r="1" spans="2:13" ht="12.75">
      <c r="B1" s="17" t="s">
        <v>11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8:9" ht="12.75">
      <c r="H2" s="18"/>
      <c r="I2" s="16" t="s">
        <v>76</v>
      </c>
    </row>
    <row r="4" spans="2:14" ht="12.75">
      <c r="B4" s="16" t="s">
        <v>5</v>
      </c>
      <c r="C4" s="23">
        <v>2013</v>
      </c>
      <c r="D4" s="23">
        <v>2012</v>
      </c>
      <c r="E4" s="19">
        <v>2011</v>
      </c>
      <c r="F4" s="19">
        <v>2010</v>
      </c>
      <c r="G4" s="19">
        <v>2009</v>
      </c>
      <c r="H4" s="19">
        <v>2008</v>
      </c>
      <c r="I4" s="20">
        <v>2007</v>
      </c>
      <c r="J4" s="19">
        <v>2006</v>
      </c>
      <c r="K4" s="19">
        <v>2005</v>
      </c>
      <c r="L4" s="19">
        <v>2004</v>
      </c>
      <c r="M4" s="19">
        <v>2003</v>
      </c>
      <c r="N4" s="19">
        <v>2002</v>
      </c>
    </row>
    <row r="5" spans="1:14" ht="12.75">
      <c r="A5" s="21" t="s">
        <v>21</v>
      </c>
      <c r="B5" s="22" t="s">
        <v>77</v>
      </c>
      <c r="C5" s="26"/>
      <c r="D5" s="26"/>
      <c r="E5" s="12"/>
      <c r="F5" s="12">
        <v>0.014386574074074072</v>
      </c>
      <c r="G5" s="12"/>
      <c r="H5" s="12">
        <v>0.014722222222222222</v>
      </c>
      <c r="I5" s="12">
        <v>0.015150462962962965</v>
      </c>
      <c r="J5" s="12"/>
      <c r="K5" s="12">
        <v>0.01383101851851852</v>
      </c>
      <c r="L5" s="12"/>
      <c r="M5" s="12"/>
      <c r="N5" s="12"/>
    </row>
    <row r="6" spans="1:14" ht="12.75">
      <c r="A6" s="21" t="s">
        <v>16</v>
      </c>
      <c r="B6" s="22" t="s">
        <v>17</v>
      </c>
      <c r="C6" s="27">
        <v>0.975</v>
      </c>
      <c r="D6" s="30" t="s">
        <v>173</v>
      </c>
      <c r="E6" s="12"/>
      <c r="F6" s="12"/>
      <c r="G6" s="12"/>
      <c r="H6" s="12">
        <v>0.015752314814814813</v>
      </c>
      <c r="I6" s="12">
        <v>0.01746527777777778</v>
      </c>
      <c r="J6" s="12">
        <v>0.014467592592592593</v>
      </c>
      <c r="K6" s="12">
        <v>0.015590277777777778</v>
      </c>
      <c r="L6" s="12"/>
      <c r="M6" s="12">
        <v>0.01292824074074074</v>
      </c>
      <c r="N6" s="12"/>
    </row>
    <row r="7" spans="1:14" ht="12.75">
      <c r="A7" s="21" t="s">
        <v>18</v>
      </c>
      <c r="B7" s="22" t="s">
        <v>19</v>
      </c>
      <c r="C7" s="26"/>
      <c r="D7" s="26"/>
      <c r="E7" s="12"/>
      <c r="F7" s="12"/>
      <c r="G7" s="12"/>
      <c r="H7" s="12"/>
      <c r="I7" s="12"/>
      <c r="J7" s="12"/>
      <c r="K7" s="12"/>
      <c r="L7" s="12"/>
      <c r="M7" s="12">
        <v>0.011932870370370371</v>
      </c>
      <c r="N7" s="12">
        <v>0.012152777777777778</v>
      </c>
    </row>
    <row r="8" spans="1:14" ht="12.75">
      <c r="A8" s="21" t="s">
        <v>14</v>
      </c>
      <c r="B8" s="22" t="s">
        <v>23</v>
      </c>
      <c r="C8" s="26"/>
      <c r="D8" s="26"/>
      <c r="E8" s="12"/>
      <c r="F8" s="12">
        <v>0.01224537037037037</v>
      </c>
      <c r="G8" s="12"/>
      <c r="H8" s="12">
        <v>0.01175925925925926</v>
      </c>
      <c r="I8" s="12">
        <v>0.012766203703703703</v>
      </c>
      <c r="J8" s="12"/>
      <c r="K8" s="12">
        <v>0.011550925925925925</v>
      </c>
      <c r="L8" s="12"/>
      <c r="M8" s="12">
        <v>0.011400462962962965</v>
      </c>
      <c r="N8" s="12">
        <v>0.01136574074074074</v>
      </c>
    </row>
    <row r="9" spans="1:14" ht="12.75">
      <c r="A9" s="21" t="s">
        <v>21</v>
      </c>
      <c r="B9" s="22" t="s">
        <v>25</v>
      </c>
      <c r="C9" s="28" t="s">
        <v>159</v>
      </c>
      <c r="D9" s="30" t="s">
        <v>171</v>
      </c>
      <c r="E9" s="12">
        <v>0.015405092592592593</v>
      </c>
      <c r="F9" s="12">
        <v>0.016111111111111107</v>
      </c>
      <c r="G9" s="12">
        <v>0.016342592592592593</v>
      </c>
      <c r="H9" s="12">
        <v>0.016076388888888887</v>
      </c>
      <c r="I9" s="12">
        <v>0.016053240740740743</v>
      </c>
      <c r="J9" s="12"/>
      <c r="K9" s="12">
        <v>0.015324074074074073</v>
      </c>
      <c r="L9" s="12"/>
      <c r="M9" s="12">
        <v>0.014699074074074074</v>
      </c>
      <c r="N9" s="12">
        <v>0.015162037037037036</v>
      </c>
    </row>
    <row r="10" spans="1:14" ht="12.75">
      <c r="A10" s="21" t="s">
        <v>21</v>
      </c>
      <c r="B10" s="22" t="s">
        <v>78</v>
      </c>
      <c r="C10" s="26"/>
      <c r="D10" s="26"/>
      <c r="E10" s="12"/>
      <c r="F10" s="12"/>
      <c r="G10" s="12"/>
      <c r="H10" s="12"/>
      <c r="I10" s="12"/>
      <c r="J10" s="12">
        <v>0.013773148148148147</v>
      </c>
      <c r="K10" s="12">
        <v>0.01355324074074074</v>
      </c>
      <c r="L10" s="12"/>
      <c r="M10" s="12"/>
      <c r="N10" s="12"/>
    </row>
    <row r="11" spans="1:14" ht="12.75">
      <c r="A11" s="21" t="s">
        <v>28</v>
      </c>
      <c r="B11" s="22" t="s">
        <v>29</v>
      </c>
      <c r="C11" s="26"/>
      <c r="D11" s="26"/>
      <c r="E11" s="12"/>
      <c r="F11" s="12"/>
      <c r="G11" s="12"/>
      <c r="H11" s="12"/>
      <c r="I11" s="12"/>
      <c r="J11" s="12">
        <v>0.016030092592592592</v>
      </c>
      <c r="K11" s="12"/>
      <c r="L11" s="12">
        <v>0.01539351851851852</v>
      </c>
      <c r="M11" s="12">
        <v>0.015104166666666667</v>
      </c>
      <c r="N11" s="12"/>
    </row>
    <row r="12" spans="1:14" ht="12.75">
      <c r="A12" s="21" t="s">
        <v>32</v>
      </c>
      <c r="B12" s="22" t="s">
        <v>33</v>
      </c>
      <c r="C12" s="26"/>
      <c r="D12" s="26"/>
      <c r="E12" s="12"/>
      <c r="F12" s="12"/>
      <c r="G12" s="12"/>
      <c r="H12" s="12"/>
      <c r="I12" s="12"/>
      <c r="J12" s="12"/>
      <c r="K12" s="12"/>
      <c r="L12" s="12"/>
      <c r="M12" s="12"/>
      <c r="N12" s="12">
        <v>0.01329861111111111</v>
      </c>
    </row>
    <row r="13" spans="1:14" ht="12.75">
      <c r="A13" s="21" t="s">
        <v>79</v>
      </c>
      <c r="B13" s="22" t="s">
        <v>35</v>
      </c>
      <c r="C13" s="26"/>
      <c r="D13" s="26"/>
      <c r="E13" s="12"/>
      <c r="F13" s="12"/>
      <c r="G13" s="12"/>
      <c r="H13" s="12"/>
      <c r="I13" s="12">
        <v>0.01521990740740741</v>
      </c>
      <c r="J13" s="12"/>
      <c r="K13" s="12"/>
      <c r="L13" s="12"/>
      <c r="M13" s="12"/>
      <c r="N13" s="12"/>
    </row>
    <row r="14" spans="1:14" ht="12.75">
      <c r="A14" s="21" t="s">
        <v>18</v>
      </c>
      <c r="B14" s="22" t="s">
        <v>36</v>
      </c>
      <c r="C14" s="26"/>
      <c r="D14" s="26"/>
      <c r="E14" s="12"/>
      <c r="F14" s="12"/>
      <c r="G14" s="12"/>
      <c r="H14" s="12"/>
      <c r="I14" s="12"/>
      <c r="J14" s="12"/>
      <c r="K14" s="12"/>
      <c r="L14" s="12"/>
      <c r="M14" s="12">
        <v>0.0125</v>
      </c>
      <c r="N14" s="12"/>
    </row>
    <row r="15" spans="1:14" ht="12.75">
      <c r="A15" s="21" t="s">
        <v>18</v>
      </c>
      <c r="B15" s="22" t="s">
        <v>38</v>
      </c>
      <c r="C15" s="26"/>
      <c r="D15" s="26"/>
      <c r="E15" s="12"/>
      <c r="F15" s="12"/>
      <c r="G15" s="12"/>
      <c r="H15" s="12"/>
      <c r="I15" s="12"/>
      <c r="J15" s="12"/>
      <c r="K15" s="12"/>
      <c r="L15" s="12">
        <v>0.012905092592592591</v>
      </c>
      <c r="M15" s="12">
        <v>0.013449074074074073</v>
      </c>
      <c r="N15" s="12">
        <v>0.013518518518518518</v>
      </c>
    </row>
    <row r="16" spans="1:14" ht="12.75">
      <c r="A16" s="21" t="s">
        <v>59</v>
      </c>
      <c r="B16" s="22" t="s">
        <v>80</v>
      </c>
      <c r="C16" s="27">
        <v>0.7597222222222223</v>
      </c>
      <c r="D16" s="27">
        <v>0.7722222222222223</v>
      </c>
      <c r="E16" s="12">
        <v>0.012268518518518519</v>
      </c>
      <c r="F16" s="12"/>
      <c r="G16" s="12">
        <v>0.012361111111111113</v>
      </c>
      <c r="H16" s="12">
        <v>0.012800925925925926</v>
      </c>
      <c r="I16" s="12">
        <v>0.01378472222222222</v>
      </c>
      <c r="J16" s="12">
        <v>0.013773148148148147</v>
      </c>
      <c r="K16" s="12"/>
      <c r="L16" s="12"/>
      <c r="M16" s="12"/>
      <c r="N16" s="12"/>
    </row>
    <row r="17" spans="1:14" ht="12.75">
      <c r="A17" s="21" t="s">
        <v>28</v>
      </c>
      <c r="B17" s="22" t="s">
        <v>41</v>
      </c>
      <c r="C17" s="26"/>
      <c r="D17" s="26"/>
      <c r="E17" s="12"/>
      <c r="F17" s="12"/>
      <c r="G17" s="12"/>
      <c r="H17" s="12"/>
      <c r="I17" s="12"/>
      <c r="J17" s="12"/>
      <c r="K17" s="12">
        <v>0.014953703703703705</v>
      </c>
      <c r="L17" s="12">
        <v>0.014953703703703705</v>
      </c>
      <c r="M17" s="12"/>
      <c r="N17" s="12"/>
    </row>
    <row r="18" spans="1:14" ht="12.75">
      <c r="A18" s="21" t="s">
        <v>14</v>
      </c>
      <c r="B18" s="22" t="s">
        <v>81</v>
      </c>
      <c r="C18" s="26"/>
      <c r="D18" s="26"/>
      <c r="E18" s="12"/>
      <c r="F18" s="12"/>
      <c r="G18" s="12">
        <v>0.012083333333333333</v>
      </c>
      <c r="H18" s="12">
        <v>0.0128125</v>
      </c>
      <c r="I18" s="12"/>
      <c r="J18" s="12"/>
      <c r="K18" s="12"/>
      <c r="L18" s="12">
        <v>0.011527777777777777</v>
      </c>
      <c r="M18" s="12"/>
      <c r="N18" s="12"/>
    </row>
    <row r="19" spans="1:14" ht="12.75" hidden="1">
      <c r="A19" s="21" t="s">
        <v>34</v>
      </c>
      <c r="B19" s="22" t="s">
        <v>46</v>
      </c>
      <c r="C19" s="26"/>
      <c r="D19" s="26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2.75">
      <c r="A20" s="21" t="s">
        <v>28</v>
      </c>
      <c r="B20" s="22" t="s">
        <v>156</v>
      </c>
      <c r="C20" s="27">
        <v>0.9868055555555556</v>
      </c>
      <c r="D20" s="26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21" t="s">
        <v>28</v>
      </c>
      <c r="B21" s="22" t="s">
        <v>44</v>
      </c>
      <c r="C21" s="26"/>
      <c r="D21" s="26"/>
      <c r="E21" s="12"/>
      <c r="F21" s="12"/>
      <c r="G21" s="12"/>
      <c r="H21" s="12"/>
      <c r="I21" s="12"/>
      <c r="J21" s="12"/>
      <c r="K21" s="12"/>
      <c r="L21" s="12"/>
      <c r="M21" s="12"/>
      <c r="N21" s="12">
        <v>0.015636574074074074</v>
      </c>
    </row>
    <row r="22" spans="1:14" ht="12.75">
      <c r="A22" s="21" t="s">
        <v>21</v>
      </c>
      <c r="B22" s="22" t="s">
        <v>82</v>
      </c>
      <c r="C22" s="27">
        <v>0.7951388888888888</v>
      </c>
      <c r="D22" s="30" t="s">
        <v>168</v>
      </c>
      <c r="E22" s="12">
        <v>0.013194444444444444</v>
      </c>
      <c r="F22" s="12">
        <v>0.013287037037037035</v>
      </c>
      <c r="G22" s="12">
        <v>0.01329861111111111</v>
      </c>
      <c r="H22" s="12">
        <v>0.013657407407407408</v>
      </c>
      <c r="I22" s="12">
        <v>0.014224537037037037</v>
      </c>
      <c r="J22" s="12"/>
      <c r="K22" s="12"/>
      <c r="L22" s="12"/>
      <c r="M22" s="12"/>
      <c r="N22" s="12"/>
    </row>
    <row r="23" spans="1:14" ht="12.75">
      <c r="A23" s="21" t="s">
        <v>28</v>
      </c>
      <c r="B23" s="22" t="s">
        <v>83</v>
      </c>
      <c r="C23" s="26"/>
      <c r="D23" s="26"/>
      <c r="E23" s="12">
        <v>0.011550925925925925</v>
      </c>
      <c r="F23" s="12">
        <v>0.011805555555555555</v>
      </c>
      <c r="G23" s="12">
        <v>0.01255787037037037</v>
      </c>
      <c r="H23" s="12"/>
      <c r="I23" s="12"/>
      <c r="J23" s="12"/>
      <c r="K23" s="12"/>
      <c r="L23" s="12"/>
      <c r="M23" s="12"/>
      <c r="N23" s="12"/>
    </row>
    <row r="24" spans="1:14" ht="12.75">
      <c r="A24" s="21" t="s">
        <v>47</v>
      </c>
      <c r="B24" s="22" t="s">
        <v>48</v>
      </c>
      <c r="C24" s="26"/>
      <c r="D24" s="26"/>
      <c r="E24" s="12"/>
      <c r="F24" s="12"/>
      <c r="G24" s="12"/>
      <c r="H24" s="12">
        <v>0.016030092592592592</v>
      </c>
      <c r="I24" s="12"/>
      <c r="J24" s="12"/>
      <c r="K24" s="12"/>
      <c r="L24" s="12">
        <v>0.01306712962962963</v>
      </c>
      <c r="M24" s="12"/>
      <c r="N24" s="12"/>
    </row>
    <row r="25" spans="1:14" ht="12.75">
      <c r="A25" s="21" t="s">
        <v>18</v>
      </c>
      <c r="B25" s="22" t="s">
        <v>48</v>
      </c>
      <c r="C25" s="27">
        <v>0.9784722222222223</v>
      </c>
      <c r="D25" s="30" t="s">
        <v>172</v>
      </c>
      <c r="E25" s="12">
        <v>0.015405092592592593</v>
      </c>
      <c r="F25" s="12">
        <v>0.016550925925925927</v>
      </c>
      <c r="G25" s="12">
        <v>0.015717592592592592</v>
      </c>
      <c r="H25" s="12">
        <v>0.016805555555555556</v>
      </c>
      <c r="I25" s="12">
        <v>0.01633101851851852</v>
      </c>
      <c r="J25" s="12">
        <v>0.014189814814814815</v>
      </c>
      <c r="K25" s="12">
        <v>0.014340277777777776</v>
      </c>
      <c r="L25" s="12">
        <v>0.013715277777777778</v>
      </c>
      <c r="M25" s="12">
        <v>0.01423611111111111</v>
      </c>
      <c r="N25" s="12"/>
    </row>
    <row r="26" spans="1:14" ht="12.75">
      <c r="A26" s="21" t="s">
        <v>42</v>
      </c>
      <c r="B26" s="22" t="s">
        <v>50</v>
      </c>
      <c r="C26" s="27">
        <v>0.9874999999999999</v>
      </c>
      <c r="D26" s="26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21" t="s">
        <v>32</v>
      </c>
      <c r="B27" s="22" t="s">
        <v>157</v>
      </c>
      <c r="C27" s="29" t="s">
        <v>160</v>
      </c>
      <c r="D27" s="26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21" t="s">
        <v>51</v>
      </c>
      <c r="B28" s="22" t="s">
        <v>52</v>
      </c>
      <c r="C28" s="26"/>
      <c r="D28" s="26"/>
      <c r="E28" s="12"/>
      <c r="F28" s="12"/>
      <c r="G28" s="12"/>
      <c r="H28" s="12"/>
      <c r="I28" s="12"/>
      <c r="J28" s="12"/>
      <c r="K28" s="12"/>
      <c r="L28" s="12"/>
      <c r="M28" s="12"/>
      <c r="N28" s="12">
        <v>0.012777777777777777</v>
      </c>
    </row>
    <row r="29" spans="1:14" ht="12.75">
      <c r="A29" s="21" t="s">
        <v>47</v>
      </c>
      <c r="B29" s="22" t="s">
        <v>53</v>
      </c>
      <c r="C29" s="26"/>
      <c r="D29" s="26"/>
      <c r="E29" s="12"/>
      <c r="F29" s="12"/>
      <c r="G29" s="12"/>
      <c r="H29" s="12"/>
      <c r="I29" s="12"/>
      <c r="J29" s="12"/>
      <c r="K29" s="12"/>
      <c r="L29" s="12">
        <v>0.014409722222222221</v>
      </c>
      <c r="M29" s="12">
        <v>0.01476851851851852</v>
      </c>
      <c r="N29" s="12">
        <v>0.014641203703703703</v>
      </c>
    </row>
    <row r="30" spans="1:14" ht="12.75">
      <c r="A30" s="21" t="s">
        <v>59</v>
      </c>
      <c r="B30" s="22" t="s">
        <v>158</v>
      </c>
      <c r="C30" s="29" t="s">
        <v>161</v>
      </c>
      <c r="D30" s="26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2.75">
      <c r="A31" s="21" t="s">
        <v>12</v>
      </c>
      <c r="B31" s="22" t="s">
        <v>84</v>
      </c>
      <c r="C31" s="26"/>
      <c r="D31" s="26"/>
      <c r="E31" s="12"/>
      <c r="F31" s="12">
        <v>0.011817129629629629</v>
      </c>
      <c r="G31" s="12">
        <v>0.012418981481481482</v>
      </c>
      <c r="H31" s="12">
        <v>0.013043981481481483</v>
      </c>
      <c r="I31" s="12"/>
      <c r="J31" s="12">
        <v>0.01199074074074074</v>
      </c>
      <c r="K31" s="12"/>
      <c r="L31" s="12"/>
      <c r="M31" s="12">
        <v>0.011655092592592594</v>
      </c>
      <c r="N31" s="12"/>
    </row>
    <row r="32" spans="1:14" ht="12.75">
      <c r="A32" s="21" t="s">
        <v>14</v>
      </c>
      <c r="B32" s="22" t="s">
        <v>57</v>
      </c>
      <c r="C32" s="26"/>
      <c r="D32" s="26"/>
      <c r="E32" s="12"/>
      <c r="F32" s="12"/>
      <c r="G32" s="12"/>
      <c r="H32" s="12"/>
      <c r="I32" s="12"/>
      <c r="J32" s="12">
        <v>0.013449074074074073</v>
      </c>
      <c r="K32" s="12"/>
      <c r="L32" s="12"/>
      <c r="M32" s="12"/>
      <c r="N32" s="12"/>
    </row>
    <row r="33" spans="1:14" ht="12.75">
      <c r="A33" s="21" t="s">
        <v>79</v>
      </c>
      <c r="B33" s="22" t="s">
        <v>85</v>
      </c>
      <c r="C33" s="27">
        <v>0.8208333333333333</v>
      </c>
      <c r="D33" s="30" t="s">
        <v>166</v>
      </c>
      <c r="E33" s="12">
        <v>0.012743055555555556</v>
      </c>
      <c r="F33" s="12">
        <v>0.012951388888888887</v>
      </c>
      <c r="G33" s="12">
        <v>0.013043981481481483</v>
      </c>
      <c r="H33" s="12">
        <v>0.013622685185185184</v>
      </c>
      <c r="I33" s="12">
        <v>0.014155092592592592</v>
      </c>
      <c r="J33" s="12">
        <v>0.014293981481481482</v>
      </c>
      <c r="K33" s="12"/>
      <c r="L33" s="12"/>
      <c r="M33" s="12"/>
      <c r="N33" s="12"/>
    </row>
    <row r="34" spans="1:14" ht="12.75">
      <c r="A34" s="21" t="s">
        <v>59</v>
      </c>
      <c r="B34" s="22" t="s">
        <v>60</v>
      </c>
      <c r="C34" s="26"/>
      <c r="D34" s="30" t="s">
        <v>167</v>
      </c>
      <c r="E34" s="12"/>
      <c r="F34" s="12"/>
      <c r="G34" s="12"/>
      <c r="H34" s="12"/>
      <c r="I34" s="12">
        <v>0.014733796296296295</v>
      </c>
      <c r="J34" s="12"/>
      <c r="K34" s="12"/>
      <c r="L34" s="12"/>
      <c r="M34" s="12">
        <v>0.011828703703703704</v>
      </c>
      <c r="N34" s="12"/>
    </row>
    <row r="35" spans="1:14" ht="12.75">
      <c r="A35" s="21" t="s">
        <v>47</v>
      </c>
      <c r="B35" s="22" t="s">
        <v>62</v>
      </c>
      <c r="C35" s="26"/>
      <c r="D35" s="26"/>
      <c r="E35" s="12"/>
      <c r="F35" s="12"/>
      <c r="G35" s="12"/>
      <c r="H35" s="12"/>
      <c r="I35" s="12"/>
      <c r="J35" s="12"/>
      <c r="K35" s="12">
        <v>0.01716435185185185</v>
      </c>
      <c r="L35" s="12"/>
      <c r="M35" s="12"/>
      <c r="N35" s="12"/>
    </row>
    <row r="36" spans="1:14" ht="12.75">
      <c r="A36" s="21" t="s">
        <v>21</v>
      </c>
      <c r="B36" s="22" t="s">
        <v>64</v>
      </c>
      <c r="C36" s="26"/>
      <c r="D36" s="26"/>
      <c r="E36" s="12"/>
      <c r="F36" s="12"/>
      <c r="G36" s="12"/>
      <c r="H36" s="12">
        <v>0.016689814814814817</v>
      </c>
      <c r="I36" s="12"/>
      <c r="J36" s="12"/>
      <c r="K36" s="12"/>
      <c r="L36" s="12"/>
      <c r="M36" s="12"/>
      <c r="N36" s="12"/>
    </row>
    <row r="37" spans="1:14" ht="12.75">
      <c r="A37" s="21" t="s">
        <v>21</v>
      </c>
      <c r="B37" s="22" t="s">
        <v>86</v>
      </c>
      <c r="C37" s="26"/>
      <c r="D37" s="30" t="s">
        <v>170</v>
      </c>
      <c r="E37" s="12"/>
      <c r="F37" s="12"/>
      <c r="G37" s="12"/>
      <c r="H37" s="12"/>
      <c r="I37" s="12"/>
      <c r="J37" s="12">
        <v>0.015046296296296295</v>
      </c>
      <c r="K37" s="12"/>
      <c r="L37" s="12"/>
      <c r="M37" s="12"/>
      <c r="N37" s="12"/>
    </row>
    <row r="38" spans="1:14" ht="12.75">
      <c r="A38" s="21" t="s">
        <v>59</v>
      </c>
      <c r="B38" s="22" t="s">
        <v>66</v>
      </c>
      <c r="C38" s="26"/>
      <c r="D38" s="26"/>
      <c r="E38" s="12"/>
      <c r="F38" s="12"/>
      <c r="G38" s="12"/>
      <c r="H38" s="12"/>
      <c r="I38" s="12">
        <v>0.014756944444444448</v>
      </c>
      <c r="J38" s="12"/>
      <c r="K38" s="12"/>
      <c r="L38" s="12"/>
      <c r="M38" s="12"/>
      <c r="N38" s="12"/>
    </row>
    <row r="39" spans="1:14" ht="12.75">
      <c r="A39" s="21" t="s">
        <v>14</v>
      </c>
      <c r="B39" s="22" t="s">
        <v>66</v>
      </c>
      <c r="C39" s="27">
        <v>0.7840277777777778</v>
      </c>
      <c r="D39" s="30" t="s">
        <v>165</v>
      </c>
      <c r="E39" s="12">
        <v>0.01238425925925926</v>
      </c>
      <c r="F39" s="12"/>
      <c r="G39" s="12">
        <v>0.013449074074074073</v>
      </c>
      <c r="H39" s="12">
        <v>0.013668981481481482</v>
      </c>
      <c r="I39" s="12">
        <v>0.014479166666666668</v>
      </c>
      <c r="J39" s="12">
        <v>0.012997685185185183</v>
      </c>
      <c r="K39" s="12"/>
      <c r="L39" s="12"/>
      <c r="M39" s="12"/>
      <c r="N39" s="12"/>
    </row>
    <row r="40" spans="1:14" ht="12.75">
      <c r="A40" s="21" t="s">
        <v>79</v>
      </c>
      <c r="B40" s="22" t="s">
        <v>87</v>
      </c>
      <c r="C40" s="26"/>
      <c r="D40" s="26"/>
      <c r="E40" s="12"/>
      <c r="F40" s="12"/>
      <c r="G40" s="12"/>
      <c r="H40" s="12"/>
      <c r="I40" s="12"/>
      <c r="J40" s="12">
        <v>0.01318287037037037</v>
      </c>
      <c r="K40" s="12">
        <v>0.013125</v>
      </c>
      <c r="L40" s="12"/>
      <c r="M40" s="12"/>
      <c r="N40" s="12"/>
    </row>
    <row r="41" spans="1:14" ht="12.75">
      <c r="A41" s="21" t="s">
        <v>42</v>
      </c>
      <c r="B41" s="22" t="s">
        <v>88</v>
      </c>
      <c r="C41" s="26"/>
      <c r="D41" s="26"/>
      <c r="E41" s="12"/>
      <c r="F41" s="12"/>
      <c r="G41" s="12"/>
      <c r="H41" s="12">
        <v>0.015439814814814816</v>
      </c>
      <c r="I41" s="12"/>
      <c r="J41" s="12"/>
      <c r="K41" s="12">
        <v>0.01332175925925926</v>
      </c>
      <c r="L41" s="12">
        <v>0.01318287037037037</v>
      </c>
      <c r="M41" s="12"/>
      <c r="N41" s="12"/>
    </row>
    <row r="42" spans="1:14" ht="12.75">
      <c r="A42" s="21" t="s">
        <v>18</v>
      </c>
      <c r="B42" s="22" t="s">
        <v>68</v>
      </c>
      <c r="C42" s="27">
        <v>0.9493055555555556</v>
      </c>
      <c r="D42" s="26"/>
      <c r="E42" s="12"/>
      <c r="F42" s="12"/>
      <c r="G42" s="12"/>
      <c r="H42" s="12"/>
      <c r="I42" s="12">
        <v>0.015752314814814816</v>
      </c>
      <c r="J42" s="12">
        <v>0.013912037037037037</v>
      </c>
      <c r="K42" s="12"/>
      <c r="L42" s="12">
        <v>0.013715277777777778</v>
      </c>
      <c r="M42" s="12">
        <v>0.013495370370370371</v>
      </c>
      <c r="N42" s="12">
        <v>0.014050925925925927</v>
      </c>
    </row>
    <row r="43" spans="1:14" ht="12.75">
      <c r="A43" s="21" t="s">
        <v>51</v>
      </c>
      <c r="B43" s="22" t="s">
        <v>70</v>
      </c>
      <c r="C43" s="30" t="s">
        <v>162</v>
      </c>
      <c r="D43" s="26"/>
      <c r="E43" s="12"/>
      <c r="F43" s="12">
        <v>0.01920138888888889</v>
      </c>
      <c r="G43" s="12">
        <v>0.01880787037037037</v>
      </c>
      <c r="H43" s="12">
        <v>0.01900462962962963</v>
      </c>
      <c r="I43" s="12"/>
      <c r="J43" s="12">
        <v>0.019224537037037037</v>
      </c>
      <c r="K43" s="12"/>
      <c r="L43" s="12"/>
      <c r="M43" s="12"/>
      <c r="N43" s="12"/>
    </row>
    <row r="44" spans="1:14" ht="12.75">
      <c r="A44" s="21" t="s">
        <v>26</v>
      </c>
      <c r="B44" s="22" t="s">
        <v>72</v>
      </c>
      <c r="C44" s="26"/>
      <c r="D44" s="26"/>
      <c r="E44" s="12"/>
      <c r="F44" s="12"/>
      <c r="G44" s="12"/>
      <c r="H44" s="12"/>
      <c r="I44" s="12"/>
      <c r="J44" s="12"/>
      <c r="K44" s="12"/>
      <c r="L44" s="12"/>
      <c r="M44" s="12"/>
      <c r="N44" s="12">
        <v>0.013854166666666666</v>
      </c>
    </row>
    <row r="45" spans="1:14" ht="12.75">
      <c r="A45" s="21" t="s">
        <v>59</v>
      </c>
      <c r="B45" s="22" t="s">
        <v>163</v>
      </c>
      <c r="C45" s="26"/>
      <c r="D45" s="30" t="s">
        <v>164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2.75">
      <c r="A46" s="21" t="s">
        <v>34</v>
      </c>
      <c r="B46" s="22" t="s">
        <v>89</v>
      </c>
      <c r="C46" s="26"/>
      <c r="D46" s="26"/>
      <c r="E46" s="12">
        <v>0.012719907407407407</v>
      </c>
      <c r="F46" s="12">
        <v>0.012777777777777777</v>
      </c>
      <c r="G46" s="12">
        <v>0.01275462962962963</v>
      </c>
      <c r="H46" s="12">
        <v>0.014571759259259258</v>
      </c>
      <c r="I46" s="12">
        <v>0.015127314814814816</v>
      </c>
      <c r="J46" s="12"/>
      <c r="K46" s="12"/>
      <c r="L46" s="12"/>
      <c r="M46" s="12"/>
      <c r="N46" s="12">
        <v>0.013854166666666666</v>
      </c>
    </row>
    <row r="47" spans="1:14" ht="12.75">
      <c r="A47" s="21" t="s">
        <v>30</v>
      </c>
      <c r="B47" s="22" t="s">
        <v>90</v>
      </c>
      <c r="C47" s="26"/>
      <c r="D47" s="30" t="s">
        <v>169</v>
      </c>
      <c r="E47" s="12">
        <v>0.014120370370370368</v>
      </c>
      <c r="F47" s="12">
        <v>0.014675925925925927</v>
      </c>
      <c r="G47" s="12"/>
      <c r="H47" s="12"/>
      <c r="I47" s="12"/>
      <c r="J47" s="12"/>
      <c r="K47" s="12"/>
      <c r="L47" s="12"/>
      <c r="M47" s="12"/>
      <c r="N47" s="1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8"/>
  <sheetViews>
    <sheetView showGridLines="0" defaultGridColor="0" zoomScalePageLayoutView="0" colorId="8" workbookViewId="0" topLeftCell="A1">
      <selection activeCell="H29" sqref="H29"/>
    </sheetView>
  </sheetViews>
  <sheetFormatPr defaultColWidth="9.140625" defaultRowHeight="12.75"/>
  <cols>
    <col min="2" max="2" width="19.7109375" style="0" bestFit="1" customWidth="1"/>
    <col min="4" max="5" width="10.8515625" style="0" bestFit="1" customWidth="1"/>
    <col min="6" max="6" width="10.28125" style="0" bestFit="1" customWidth="1"/>
    <col min="7" max="7" width="14.57421875" style="0" customWidth="1"/>
    <col min="8" max="8" width="11.57421875" style="0" bestFit="1" customWidth="1"/>
  </cols>
  <sheetData>
    <row r="2" spans="2:8" ht="15">
      <c r="B2" s="1" t="s">
        <v>10</v>
      </c>
      <c r="C2" s="1"/>
      <c r="D2" s="1"/>
      <c r="E2" s="1"/>
      <c r="F2" s="2"/>
      <c r="G2" s="3">
        <v>41335</v>
      </c>
      <c r="H2" s="3"/>
    </row>
    <row r="3" spans="2:8" ht="15">
      <c r="B3" s="4"/>
      <c r="C3" s="4"/>
      <c r="D3" s="4"/>
      <c r="E3" s="4"/>
      <c r="F3" s="4"/>
      <c r="G3" s="4"/>
      <c r="H3" s="4"/>
    </row>
    <row r="4" spans="2:8" ht="15">
      <c r="B4" s="5"/>
      <c r="C4" s="5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</row>
    <row r="5" spans="2:8" ht="15">
      <c r="B5" s="7" t="s">
        <v>5</v>
      </c>
      <c r="C5" s="7" t="s">
        <v>6</v>
      </c>
      <c r="D5" s="8" t="s">
        <v>7</v>
      </c>
      <c r="E5" s="8" t="s">
        <v>8</v>
      </c>
      <c r="F5" s="8" t="s">
        <v>8</v>
      </c>
      <c r="G5" s="8" t="s">
        <v>9</v>
      </c>
      <c r="H5" s="8" t="s">
        <v>8</v>
      </c>
    </row>
    <row r="6" spans="2:8" ht="15">
      <c r="B6" s="7" t="s">
        <v>134</v>
      </c>
      <c r="C6" s="14">
        <v>0</v>
      </c>
      <c r="D6" s="15">
        <f>+C48</f>
        <v>0.005555555555555556</v>
      </c>
      <c r="E6" s="15" t="s">
        <v>74</v>
      </c>
      <c r="F6" s="14" t="str">
        <f>IF(E6&lt;&gt;"DNR",IF(E6,+E6-D6,""),"-")</f>
        <v>-</v>
      </c>
      <c r="G6" s="9" t="s">
        <v>75</v>
      </c>
      <c r="H6" s="9" t="s">
        <v>75</v>
      </c>
    </row>
    <row r="7" spans="2:8" ht="15">
      <c r="B7" s="7"/>
      <c r="C7" s="14"/>
      <c r="D7" s="15"/>
      <c r="E7" s="15"/>
      <c r="F7" s="14"/>
      <c r="G7" s="9"/>
      <c r="H7" s="9"/>
    </row>
    <row r="8" spans="2:8" ht="15">
      <c r="B8" s="10" t="s">
        <v>135</v>
      </c>
      <c r="C8" s="14">
        <v>0.0004050925925925926</v>
      </c>
      <c r="D8" s="15">
        <f>+$D$6-C8</f>
        <v>0.0051504629629629635</v>
      </c>
      <c r="E8" s="14">
        <v>0.0178125</v>
      </c>
      <c r="F8" s="14">
        <f>IF(E8&lt;&gt;"DNR",IF(E8,+E8-D8,""),"-")</f>
        <v>0.012662037037037034</v>
      </c>
      <c r="G8" s="11">
        <v>2</v>
      </c>
      <c r="H8" s="11">
        <v>1</v>
      </c>
    </row>
    <row r="9" spans="2:8" ht="15">
      <c r="B9" s="10"/>
      <c r="C9" s="14"/>
      <c r="D9" s="15"/>
      <c r="E9" s="14"/>
      <c r="F9" s="14"/>
      <c r="G9" s="11"/>
      <c r="H9" s="11"/>
    </row>
    <row r="10" spans="2:8" ht="15">
      <c r="B10" s="10" t="s">
        <v>136</v>
      </c>
      <c r="C10" s="14">
        <v>0.0004629629629629629</v>
      </c>
      <c r="D10" s="15">
        <f>+$D$6-C10</f>
        <v>0.005092592592592593</v>
      </c>
      <c r="E10" s="14">
        <v>0.01815972222222222</v>
      </c>
      <c r="F10" s="14">
        <f>IF(E10&lt;&gt;"DNR",IF(E10,+E10-D10,""),"-")</f>
        <v>0.013067129629629626</v>
      </c>
      <c r="G10" s="9">
        <v>5</v>
      </c>
      <c r="H10" s="9">
        <v>2</v>
      </c>
    </row>
    <row r="11" spans="2:8" ht="15">
      <c r="B11" s="10"/>
      <c r="C11" s="14"/>
      <c r="D11" s="15"/>
      <c r="E11" s="14"/>
      <c r="F11" s="14"/>
      <c r="G11" s="11"/>
      <c r="H11" s="11"/>
    </row>
    <row r="12" spans="2:8" ht="15">
      <c r="B12" s="10" t="s">
        <v>137</v>
      </c>
      <c r="C12" s="14">
        <v>0.000636574074074074</v>
      </c>
      <c r="D12" s="15">
        <f>+$D$6-C12</f>
        <v>0.004918981481481482</v>
      </c>
      <c r="E12" s="14" t="s">
        <v>74</v>
      </c>
      <c r="F12" s="14" t="str">
        <f>IF(E12&lt;&gt;"DNR",IF(E12,+E12-D12,""),"-")</f>
        <v>-</v>
      </c>
      <c r="G12" s="11" t="s">
        <v>75</v>
      </c>
      <c r="H12" s="11" t="s">
        <v>75</v>
      </c>
    </row>
    <row r="13" spans="2:8" ht="15">
      <c r="B13" s="10"/>
      <c r="C13" s="14"/>
      <c r="D13" s="15"/>
      <c r="E13" s="14"/>
      <c r="F13" s="14"/>
      <c r="G13" s="11"/>
      <c r="H13" s="11"/>
    </row>
    <row r="14" spans="2:8" ht="15">
      <c r="B14" s="10" t="s">
        <v>138</v>
      </c>
      <c r="C14" s="14">
        <v>0.0008680555555555555</v>
      </c>
      <c r="D14" s="15">
        <f>+$D$6-C14</f>
        <v>0.004687500000000001</v>
      </c>
      <c r="E14" s="14" t="s">
        <v>74</v>
      </c>
      <c r="F14" s="14" t="str">
        <f>IF(E14&lt;&gt;"DNR",IF(E14,+E14-D14,""),"-")</f>
        <v>-</v>
      </c>
      <c r="G14" s="11" t="s">
        <v>75</v>
      </c>
      <c r="H14" s="11" t="s">
        <v>75</v>
      </c>
    </row>
    <row r="15" spans="2:8" ht="15">
      <c r="B15" s="10"/>
      <c r="C15" s="14"/>
      <c r="D15" s="15"/>
      <c r="E15" s="14"/>
      <c r="F15" s="14"/>
      <c r="G15" s="11"/>
      <c r="H15" s="11"/>
    </row>
    <row r="16" spans="2:8" ht="15">
      <c r="B16" s="10" t="s">
        <v>139</v>
      </c>
      <c r="C16" s="14">
        <v>0.0008680555555555555</v>
      </c>
      <c r="D16" s="15">
        <f>+$D$6-C16</f>
        <v>0.004687500000000001</v>
      </c>
      <c r="E16" s="14">
        <v>0.018368055555555554</v>
      </c>
      <c r="F16" s="14">
        <f>IF(E16&lt;&gt;"DNR",IF(E16,+E16-D16,""),"-")</f>
        <v>0.013680555555555553</v>
      </c>
      <c r="G16" s="11">
        <v>6</v>
      </c>
      <c r="H16" s="11">
        <v>4</v>
      </c>
    </row>
    <row r="17" spans="2:8" ht="15">
      <c r="B17" s="10"/>
      <c r="C17" s="14"/>
      <c r="D17" s="15"/>
      <c r="E17" s="14"/>
      <c r="F17" s="14"/>
      <c r="G17" s="11"/>
      <c r="H17" s="11"/>
    </row>
    <row r="18" spans="2:8" ht="15">
      <c r="B18" s="10" t="s">
        <v>140</v>
      </c>
      <c r="C18" s="14">
        <v>0.0008101851851851852</v>
      </c>
      <c r="D18" s="15">
        <f>+$D$6-C18</f>
        <v>0.00474537037037037</v>
      </c>
      <c r="E18" s="14" t="s">
        <v>74</v>
      </c>
      <c r="F18" s="14" t="str">
        <f>IF(E18&lt;&gt;"DNR",IF(E18,+E18-D18,""),"-")</f>
        <v>-</v>
      </c>
      <c r="G18" s="11" t="s">
        <v>75</v>
      </c>
      <c r="H18" s="11" t="s">
        <v>75</v>
      </c>
    </row>
    <row r="19" spans="2:8" ht="15">
      <c r="B19" s="10"/>
      <c r="C19" s="14"/>
      <c r="D19" s="15"/>
      <c r="E19" s="14"/>
      <c r="F19" s="14"/>
      <c r="G19" s="11"/>
      <c r="H19" s="11"/>
    </row>
    <row r="20" spans="2:8" ht="15">
      <c r="B20" s="10" t="s">
        <v>141</v>
      </c>
      <c r="C20" s="14">
        <v>0.0010416666666666667</v>
      </c>
      <c r="D20" s="15">
        <f>+$D$6-C20</f>
        <v>0.004513888888888889</v>
      </c>
      <c r="E20" s="14" t="s">
        <v>74</v>
      </c>
      <c r="F20" s="14" t="str">
        <f>IF(E20&lt;&gt;"DNR",IF(E20,+E20-D20,""),"-")</f>
        <v>-</v>
      </c>
      <c r="G20" s="11" t="s">
        <v>75</v>
      </c>
      <c r="H20" s="11" t="s">
        <v>75</v>
      </c>
    </row>
    <row r="21" spans="2:8" ht="15">
      <c r="B21" s="10"/>
      <c r="C21" s="14"/>
      <c r="D21" s="15"/>
      <c r="E21" s="14"/>
      <c r="F21" s="14"/>
      <c r="G21" s="11"/>
      <c r="H21" s="11"/>
    </row>
    <row r="22" spans="2:8" ht="15">
      <c r="B22" s="10" t="s">
        <v>142</v>
      </c>
      <c r="C22" s="14">
        <v>0.0012731481481481483</v>
      </c>
      <c r="D22" s="15">
        <f>+$D$6-C22</f>
        <v>0.0042824074074074075</v>
      </c>
      <c r="E22" s="14">
        <v>0.017534722222222222</v>
      </c>
      <c r="F22" s="14">
        <f>IF(E22&lt;&gt;"DNR",IF(E22,+E22-D22,""),"-")</f>
        <v>0.013252314814814814</v>
      </c>
      <c r="G22" s="11">
        <v>1</v>
      </c>
      <c r="H22" s="11">
        <v>3</v>
      </c>
    </row>
    <row r="23" spans="2:8" ht="15">
      <c r="B23" s="10"/>
      <c r="C23" s="14"/>
      <c r="D23" s="15"/>
      <c r="E23" s="14"/>
      <c r="F23" s="14"/>
      <c r="G23" s="11"/>
      <c r="H23" s="11"/>
    </row>
    <row r="24" spans="2:8" ht="15">
      <c r="B24" s="10" t="s">
        <v>143</v>
      </c>
      <c r="C24" s="14">
        <v>0.0020833333333333333</v>
      </c>
      <c r="D24" s="15">
        <f>+$D$6-C24</f>
        <v>0.0034722222222222225</v>
      </c>
      <c r="E24" s="14" t="s">
        <v>74</v>
      </c>
      <c r="F24" s="14" t="str">
        <f>IF(E24&lt;&gt;"DNR",IF(E24,+E24-D24,""),"-")</f>
        <v>-</v>
      </c>
      <c r="G24" s="11" t="s">
        <v>75</v>
      </c>
      <c r="H24" s="11" t="s">
        <v>75</v>
      </c>
    </row>
    <row r="25" spans="2:8" ht="15">
      <c r="B25" s="10"/>
      <c r="C25" s="14"/>
      <c r="D25" s="15"/>
      <c r="E25" s="14"/>
      <c r="F25" s="14"/>
      <c r="G25" s="11"/>
      <c r="H25" s="11"/>
    </row>
    <row r="26" spans="2:8" ht="15">
      <c r="B26" s="10" t="s">
        <v>144</v>
      </c>
      <c r="C26" s="14">
        <v>0.002546296296296296</v>
      </c>
      <c r="D26" s="15">
        <f>+$D$6-C26</f>
        <v>0.0030092592592592597</v>
      </c>
      <c r="E26" s="14">
        <v>0.019467592592592595</v>
      </c>
      <c r="F26" s="14">
        <f>IF(E26&lt;&gt;"DNR",IF(E26,+E26-D26,""),"-")</f>
        <v>0.016458333333333335</v>
      </c>
      <c r="G26" s="11">
        <v>11</v>
      </c>
      <c r="H26" s="11">
        <v>9</v>
      </c>
    </row>
    <row r="27" spans="2:8" ht="15">
      <c r="B27" s="10"/>
      <c r="C27" s="14"/>
      <c r="D27" s="15"/>
      <c r="E27" s="14"/>
      <c r="F27" s="14"/>
      <c r="G27" s="11"/>
      <c r="H27" s="11"/>
    </row>
    <row r="28" spans="2:8" ht="15">
      <c r="B28" s="10" t="s">
        <v>145</v>
      </c>
      <c r="C28" s="14">
        <v>0.002777777777777778</v>
      </c>
      <c r="D28" s="15">
        <f>+$D$6-C28</f>
        <v>0.002777777777777778</v>
      </c>
      <c r="E28" s="14">
        <v>0.018599537037037036</v>
      </c>
      <c r="F28" s="14">
        <f>IF(E28&lt;&gt;"DNR",IF(E28,+E28-D28,""),"-")</f>
        <v>0.015821759259259258</v>
      </c>
      <c r="G28" s="11">
        <v>8</v>
      </c>
      <c r="H28" s="11">
        <v>5</v>
      </c>
    </row>
    <row r="29" spans="2:8" ht="15">
      <c r="B29" s="10"/>
      <c r="C29" s="14"/>
      <c r="D29" s="15"/>
      <c r="E29" s="14"/>
      <c r="F29" s="14"/>
      <c r="G29" s="11"/>
      <c r="H29" s="11"/>
    </row>
    <row r="30" spans="2:8" ht="15">
      <c r="B30" s="10" t="s">
        <v>146</v>
      </c>
      <c r="C30" s="14">
        <v>0.003009259259259259</v>
      </c>
      <c r="D30" s="15">
        <f>+$D$6-C30</f>
        <v>0.002546296296296297</v>
      </c>
      <c r="E30" s="14">
        <v>0.018993055555555558</v>
      </c>
      <c r="F30" s="14">
        <f>IF(E30&lt;&gt;"DNR",IF(E30,+E30-D30,""),"-")</f>
        <v>0.01644675925925926</v>
      </c>
      <c r="G30" s="11">
        <v>10</v>
      </c>
      <c r="H30" s="11">
        <v>8</v>
      </c>
    </row>
    <row r="31" spans="2:8" ht="15">
      <c r="B31" s="10"/>
      <c r="C31" s="14"/>
      <c r="D31" s="15"/>
      <c r="E31" s="14"/>
      <c r="F31" s="14"/>
      <c r="G31" s="11"/>
      <c r="H31" s="11"/>
    </row>
    <row r="32" spans="2:8" ht="15">
      <c r="B32" s="10" t="s">
        <v>147</v>
      </c>
      <c r="C32" s="14">
        <v>0.003356481481481481</v>
      </c>
      <c r="D32" s="15">
        <f>+$D$6-C32</f>
        <v>0.0021990740740740746</v>
      </c>
      <c r="E32" s="14" t="s">
        <v>74</v>
      </c>
      <c r="F32" s="14" t="str">
        <f>IF(E32&lt;&gt;"DNR",IF(E32,+E32-D32,""),"-")</f>
        <v>-</v>
      </c>
      <c r="G32" s="11" t="s">
        <v>75</v>
      </c>
      <c r="H32" s="11" t="s">
        <v>75</v>
      </c>
    </row>
    <row r="33" spans="2:8" ht="15">
      <c r="B33" s="10"/>
      <c r="C33" s="14"/>
      <c r="D33" s="15"/>
      <c r="E33" s="14"/>
      <c r="F33" s="14"/>
      <c r="G33" s="11"/>
      <c r="H33" s="11"/>
    </row>
    <row r="34" spans="2:8" ht="15">
      <c r="B34" s="10" t="s">
        <v>148</v>
      </c>
      <c r="C34" s="14">
        <v>0.003472222222222222</v>
      </c>
      <c r="D34" s="15">
        <f>+$D$6-C34</f>
        <v>0.0020833333333333337</v>
      </c>
      <c r="E34" s="14" t="s">
        <v>74</v>
      </c>
      <c r="F34" s="14" t="str">
        <f>IF(E34&lt;&gt;"DNR",IF(E34,+E34-D34,""),"-")</f>
        <v>-</v>
      </c>
      <c r="G34" s="11" t="s">
        <v>75</v>
      </c>
      <c r="H34" s="11" t="s">
        <v>75</v>
      </c>
    </row>
    <row r="35" spans="2:8" ht="15">
      <c r="B35" s="10"/>
      <c r="C35" s="14"/>
      <c r="D35" s="15"/>
      <c r="E35" s="14"/>
      <c r="F35" s="14"/>
      <c r="G35" s="11"/>
      <c r="H35" s="11"/>
    </row>
    <row r="36" spans="2:8" ht="15">
      <c r="B36" s="10" t="s">
        <v>149</v>
      </c>
      <c r="C36" s="14">
        <v>0.003472222222222222</v>
      </c>
      <c r="D36" s="15">
        <f>+$D$6-C36</f>
        <v>0.0020833333333333337</v>
      </c>
      <c r="E36" s="14">
        <v>0.02011574074074074</v>
      </c>
      <c r="F36" s="14">
        <f>IF(E36&lt;&gt;"DNR",IF(E36,+E36-D36,""),"-")</f>
        <v>0.018032407407407407</v>
      </c>
      <c r="G36" s="11">
        <v>12</v>
      </c>
      <c r="H36" s="11">
        <v>11</v>
      </c>
    </row>
    <row r="37" spans="2:8" ht="15">
      <c r="B37" s="10"/>
      <c r="C37" s="14"/>
      <c r="D37" s="15"/>
      <c r="E37" s="14"/>
      <c r="F37" s="14"/>
      <c r="G37" s="11"/>
      <c r="H37" s="11"/>
    </row>
    <row r="38" spans="2:8" ht="15">
      <c r="B38" s="10" t="s">
        <v>150</v>
      </c>
      <c r="C38" s="14">
        <v>0.003472222222222222</v>
      </c>
      <c r="D38" s="15">
        <f>+$D$6-C38</f>
        <v>0.0020833333333333337</v>
      </c>
      <c r="E38" s="14">
        <v>0.018391203703703705</v>
      </c>
      <c r="F38" s="14">
        <f>IF(E38&lt;&gt;"DNR",IF(E38,+E38-D38,""),"-")</f>
        <v>0.016307870370370372</v>
      </c>
      <c r="G38" s="11">
        <v>7</v>
      </c>
      <c r="H38" s="11">
        <v>7</v>
      </c>
    </row>
    <row r="39" spans="2:8" ht="15">
      <c r="B39" s="10"/>
      <c r="C39" s="14"/>
      <c r="D39" s="15"/>
      <c r="E39" s="14"/>
      <c r="F39" s="14"/>
      <c r="G39" s="11"/>
      <c r="H39" s="11"/>
    </row>
    <row r="40" spans="2:8" ht="15">
      <c r="B40" s="10" t="s">
        <v>151</v>
      </c>
      <c r="C40" s="14">
        <v>0.0038194444444444443</v>
      </c>
      <c r="D40" s="15">
        <f>+$D$6-C40</f>
        <v>0.0017361111111111114</v>
      </c>
      <c r="E40" s="14">
        <v>0.01798611111111111</v>
      </c>
      <c r="F40" s="14">
        <f>IF(E40&lt;&gt;"DNR",IF(E40,+E40-D40,""),"-")</f>
        <v>0.016249999999999997</v>
      </c>
      <c r="G40" s="11">
        <v>3</v>
      </c>
      <c r="H40" s="11">
        <v>6</v>
      </c>
    </row>
    <row r="41" spans="2:8" ht="15">
      <c r="B41" s="10"/>
      <c r="C41" s="14"/>
      <c r="D41" s="15"/>
      <c r="E41" s="14"/>
      <c r="F41" s="14"/>
      <c r="G41" s="11"/>
      <c r="H41" s="11"/>
    </row>
    <row r="42" spans="2:8" ht="15">
      <c r="B42" s="10" t="s">
        <v>152</v>
      </c>
      <c r="C42" s="14">
        <v>0.004166666666666667</v>
      </c>
      <c r="D42" s="15">
        <f>+$D$6-C42</f>
        <v>0.0013888888888888892</v>
      </c>
      <c r="E42" s="14">
        <v>0.018113425925925925</v>
      </c>
      <c r="F42" s="14">
        <f>IF(E42&lt;&gt;"DNR",IF(E42,+E42-D42,""),"-")</f>
        <v>0.016724537037037038</v>
      </c>
      <c r="G42" s="11">
        <v>4</v>
      </c>
      <c r="H42" s="11">
        <v>10</v>
      </c>
    </row>
    <row r="43" spans="2:8" ht="15">
      <c r="B43" s="10"/>
      <c r="C43" s="14"/>
      <c r="D43" s="15"/>
      <c r="E43" s="14"/>
      <c r="F43" s="14"/>
      <c r="G43" s="11"/>
      <c r="H43" s="11"/>
    </row>
    <row r="44" spans="2:8" ht="15">
      <c r="B44" s="10" t="s">
        <v>153</v>
      </c>
      <c r="C44" s="14">
        <v>0.004861111111111111</v>
      </c>
      <c r="D44" s="15">
        <f>+$D$6-C44</f>
        <v>0.0006944444444444446</v>
      </c>
      <c r="E44" s="14" t="s">
        <v>74</v>
      </c>
      <c r="F44" s="14" t="str">
        <f>IF(E44&lt;&gt;"DNR",IF(E44,+E44-D44,""),"-")</f>
        <v>-</v>
      </c>
      <c r="G44" s="11" t="s">
        <v>75</v>
      </c>
      <c r="H44" s="11" t="s">
        <v>75</v>
      </c>
    </row>
    <row r="45" spans="2:8" ht="15">
      <c r="B45" s="10"/>
      <c r="C45" s="14"/>
      <c r="D45" s="15"/>
      <c r="E45" s="14"/>
      <c r="F45" s="14"/>
      <c r="G45" s="11"/>
      <c r="H45" s="11"/>
    </row>
    <row r="46" spans="2:8" ht="15">
      <c r="B46" s="10" t="s">
        <v>154</v>
      </c>
      <c r="C46" s="14">
        <v>0.005208333333333333</v>
      </c>
      <c r="D46" s="15">
        <f>+$D$6-C46</f>
        <v>0.0003472222222222227</v>
      </c>
      <c r="E46" s="14">
        <v>0.023055555555555555</v>
      </c>
      <c r="F46" s="14">
        <f>IF(E46&lt;&gt;"DNR",IF(E46,+E46-D46,""),"-")</f>
        <v>0.02270833333333333</v>
      </c>
      <c r="G46" s="11">
        <v>13</v>
      </c>
      <c r="H46" s="11">
        <v>13</v>
      </c>
    </row>
    <row r="47" spans="2:8" ht="15">
      <c r="B47" s="10"/>
      <c r="C47" s="14"/>
      <c r="D47" s="15"/>
      <c r="E47" s="14"/>
      <c r="F47" s="14"/>
      <c r="G47" s="11"/>
      <c r="H47" s="11"/>
    </row>
    <row r="48" spans="2:8" ht="15">
      <c r="B48" s="10" t="s">
        <v>155</v>
      </c>
      <c r="C48" s="14">
        <v>0.005555555555555556</v>
      </c>
      <c r="D48" s="15">
        <f>+$D$6-C48</f>
        <v>0</v>
      </c>
      <c r="E48" s="14">
        <v>0.018680555555555554</v>
      </c>
      <c r="F48" s="14">
        <f>IF(E48&lt;&gt;"DNR",IF(E48,+E48-D48,""),"-")</f>
        <v>0.018680555555555554</v>
      </c>
      <c r="G48" s="11">
        <v>9</v>
      </c>
      <c r="H48" s="11">
        <v>12</v>
      </c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zoomScalePageLayoutView="0" workbookViewId="0" topLeftCell="A1">
      <selection activeCell="J16" sqref="J16"/>
    </sheetView>
  </sheetViews>
  <sheetFormatPr defaultColWidth="9.140625" defaultRowHeight="12.75"/>
  <cols>
    <col min="2" max="2" width="32.28125" style="0" customWidth="1"/>
    <col min="3" max="3" width="13.00390625" style="0" customWidth="1"/>
    <col min="5" max="5" width="10.8515625" style="0" customWidth="1"/>
    <col min="6" max="6" width="10.140625" style="0" customWidth="1"/>
    <col min="7" max="7" width="14.28125" style="0" customWidth="1"/>
    <col min="8" max="8" width="11.57421875" style="0" customWidth="1"/>
  </cols>
  <sheetData>
    <row r="1" spans="1:8" ht="15">
      <c r="A1" s="4"/>
      <c r="B1" s="4"/>
      <c r="C1" s="4"/>
      <c r="D1" s="4"/>
      <c r="E1" s="4"/>
      <c r="F1" s="4"/>
      <c r="G1" s="4"/>
      <c r="H1" s="4"/>
    </row>
    <row r="2" spans="1:8" ht="15">
      <c r="A2" s="4"/>
      <c r="B2" s="1" t="s">
        <v>111</v>
      </c>
      <c r="C2" s="1"/>
      <c r="D2" s="1"/>
      <c r="E2" s="1"/>
      <c r="F2" s="2"/>
      <c r="G2" s="3">
        <f>+MEN!G2</f>
        <v>41335</v>
      </c>
      <c r="H2" s="3"/>
    </row>
    <row r="3" spans="1:8" ht="15">
      <c r="A3" s="4"/>
      <c r="B3" s="4"/>
      <c r="C3" s="4"/>
      <c r="D3" s="4"/>
      <c r="E3" s="4"/>
      <c r="F3" s="4"/>
      <c r="G3" s="4"/>
      <c r="H3" s="4"/>
    </row>
    <row r="4" spans="1:8" ht="15">
      <c r="A4" s="4"/>
      <c r="B4" s="5"/>
      <c r="C4" s="5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</row>
    <row r="5" spans="1:8" ht="15">
      <c r="A5" s="4"/>
      <c r="B5" s="7" t="s">
        <v>5</v>
      </c>
      <c r="C5" s="7" t="s">
        <v>6</v>
      </c>
      <c r="D5" s="8" t="s">
        <v>7</v>
      </c>
      <c r="E5" s="8" t="s">
        <v>8</v>
      </c>
      <c r="F5" s="8" t="s">
        <v>8</v>
      </c>
      <c r="G5" s="8" t="s">
        <v>9</v>
      </c>
      <c r="H5" s="8" t="s">
        <v>8</v>
      </c>
    </row>
    <row r="6" spans="1:8" ht="15">
      <c r="A6" s="4"/>
      <c r="B6" s="10" t="s">
        <v>91</v>
      </c>
      <c r="C6" s="14">
        <v>0</v>
      </c>
      <c r="D6" s="14">
        <f>+C58</f>
        <v>0.001736111111111111</v>
      </c>
      <c r="E6" s="14">
        <v>0.006585648148148147</v>
      </c>
      <c r="F6" s="14">
        <f>IF(E6&lt;&gt;"DNR",IF(E6,+E6-D6,""),"-")</f>
        <v>0.004849537037037036</v>
      </c>
      <c r="G6" s="9">
        <v>1</v>
      </c>
      <c r="H6" s="9">
        <v>1</v>
      </c>
    </row>
    <row r="7" spans="1:8" ht="15">
      <c r="A7" s="4"/>
      <c r="B7" s="10"/>
      <c r="C7" s="14"/>
      <c r="D7" s="15"/>
      <c r="E7" s="14"/>
      <c r="F7" s="14"/>
      <c r="G7" s="9"/>
      <c r="H7" s="9"/>
    </row>
    <row r="8" spans="1:8" ht="15">
      <c r="A8" s="4"/>
      <c r="B8" s="10" t="s">
        <v>98</v>
      </c>
      <c r="C8" s="14">
        <v>0.0002893518518518519</v>
      </c>
      <c r="D8" s="15">
        <f>+$D$6-C8</f>
        <v>0.0014467592592592592</v>
      </c>
      <c r="E8" s="14">
        <v>0.007175925925925926</v>
      </c>
      <c r="F8" s="14">
        <f>IF(E8&lt;&gt;"DNR",IF(E8,+E8-D8,""),"-")</f>
        <v>0.005729166666666667</v>
      </c>
      <c r="G8" s="9">
        <v>7</v>
      </c>
      <c r="H8" s="9">
        <v>2</v>
      </c>
    </row>
    <row r="9" spans="1:8" ht="15">
      <c r="A9" s="4"/>
      <c r="B9" s="10"/>
      <c r="C9" s="14"/>
      <c r="D9" s="15"/>
      <c r="E9" s="14"/>
      <c r="F9" s="14"/>
      <c r="G9" s="9"/>
      <c r="H9" s="9"/>
    </row>
    <row r="10" spans="1:8" ht="15">
      <c r="A10" s="4"/>
      <c r="B10" s="10" t="s">
        <v>92</v>
      </c>
      <c r="C10" s="14">
        <v>0.0005208333333333333</v>
      </c>
      <c r="D10" s="15">
        <f>+$D$6-C10</f>
        <v>0.0012152777777777778</v>
      </c>
      <c r="E10" s="14">
        <v>0.006979166666666667</v>
      </c>
      <c r="F10" s="14">
        <f>IF(E10&lt;&gt;"DNR",IF(E10,+E10-D10,""),"-")</f>
        <v>0.00576388888888889</v>
      </c>
      <c r="G10" s="9">
        <v>5</v>
      </c>
      <c r="H10" s="25" t="s">
        <v>133</v>
      </c>
    </row>
    <row r="11" spans="1:8" ht="15">
      <c r="A11" s="4"/>
      <c r="B11" s="10"/>
      <c r="C11" s="14"/>
      <c r="D11" s="15"/>
      <c r="E11" s="14"/>
      <c r="F11" s="14"/>
      <c r="G11" s="11"/>
      <c r="H11" s="11"/>
    </row>
    <row r="12" spans="1:8" ht="15">
      <c r="A12" s="4"/>
      <c r="B12" s="10" t="s">
        <v>96</v>
      </c>
      <c r="C12" s="14">
        <v>0.0005208333333333333</v>
      </c>
      <c r="D12" s="15">
        <f>+$D$6-C12</f>
        <v>0.0012152777777777778</v>
      </c>
      <c r="E12" s="14">
        <v>0.006979166666666667</v>
      </c>
      <c r="F12" s="14">
        <f>IF(E12&lt;&gt;"DNR",IF(E12,+E12-D12,""),"-")</f>
        <v>0.00576388888888889</v>
      </c>
      <c r="G12" s="9">
        <v>4</v>
      </c>
      <c r="H12" s="25" t="s">
        <v>133</v>
      </c>
    </row>
    <row r="13" spans="1:8" ht="15">
      <c r="A13" s="4"/>
      <c r="B13" s="10"/>
      <c r="C13" s="14"/>
      <c r="D13" s="15"/>
      <c r="E13" s="14"/>
      <c r="F13" s="14"/>
      <c r="G13" s="9"/>
      <c r="H13" s="9"/>
    </row>
    <row r="14" spans="1:8" ht="15">
      <c r="A14" s="4"/>
      <c r="B14" s="10" t="s">
        <v>112</v>
      </c>
      <c r="C14" s="14">
        <v>0.0005787037037037038</v>
      </c>
      <c r="D14" s="15">
        <f>+$D$6-C14</f>
        <v>0.0011574074074074073</v>
      </c>
      <c r="E14" s="14">
        <v>0.0069560185185185185</v>
      </c>
      <c r="F14" s="14">
        <f>IF(E14&lt;&gt;"DNR",IF(E14,+E14-D14,""),"-")</f>
        <v>0.005798611111111111</v>
      </c>
      <c r="G14" s="9">
        <v>3</v>
      </c>
      <c r="H14" s="9">
        <v>5</v>
      </c>
    </row>
    <row r="15" spans="1:8" ht="15">
      <c r="A15" s="4"/>
      <c r="B15" s="10"/>
      <c r="C15" s="14"/>
      <c r="D15" s="15"/>
      <c r="E15" s="14"/>
      <c r="F15" s="14"/>
      <c r="G15" s="9"/>
      <c r="H15" s="9"/>
    </row>
    <row r="16" spans="1:8" ht="15">
      <c r="A16" s="4"/>
      <c r="B16" s="10" t="s">
        <v>113</v>
      </c>
      <c r="C16" s="14">
        <v>0.0005787037037037038</v>
      </c>
      <c r="D16" s="15">
        <f>+$D$6-C16</f>
        <v>0.0011574074074074073</v>
      </c>
      <c r="E16" s="14" t="s">
        <v>74</v>
      </c>
      <c r="F16" s="14" t="str">
        <f>IF(E16&lt;&gt;"DNR",IF(E16,+E16-D16,""),"-")</f>
        <v>-</v>
      </c>
      <c r="G16" s="9" t="s">
        <v>75</v>
      </c>
      <c r="H16" s="9" t="s">
        <v>75</v>
      </c>
    </row>
    <row r="17" spans="1:8" ht="15">
      <c r="A17" s="4"/>
      <c r="B17" s="10"/>
      <c r="C17" s="14"/>
      <c r="D17" s="15"/>
      <c r="E17" s="14"/>
      <c r="F17" s="14"/>
      <c r="G17" s="9"/>
      <c r="H17" s="9"/>
    </row>
    <row r="18" spans="1:8" ht="15">
      <c r="A18" s="4"/>
      <c r="B18" s="10" t="s">
        <v>114</v>
      </c>
      <c r="C18" s="14">
        <v>0.0006944444444444445</v>
      </c>
      <c r="D18" s="15">
        <f>+$D$6-C18</f>
        <v>0.0010416666666666664</v>
      </c>
      <c r="E18" s="14">
        <v>0.007407407407407407</v>
      </c>
      <c r="F18" s="14">
        <f>IF(E18&lt;&gt;"DNR",IF(E18,+E18-D18,""),"-")</f>
        <v>0.00636574074074074</v>
      </c>
      <c r="G18" s="9">
        <v>10</v>
      </c>
      <c r="H18" s="9">
        <v>8</v>
      </c>
    </row>
    <row r="19" spans="1:8" ht="15">
      <c r="A19" s="4"/>
      <c r="B19" s="10"/>
      <c r="C19" s="14"/>
      <c r="D19" s="15"/>
      <c r="E19" s="14"/>
      <c r="F19" s="14"/>
      <c r="G19" s="11"/>
      <c r="H19" s="11"/>
    </row>
    <row r="20" spans="1:8" ht="15">
      <c r="A20" s="4"/>
      <c r="B20" s="10" t="s">
        <v>115</v>
      </c>
      <c r="C20" s="14">
        <v>0.0006944444444444445</v>
      </c>
      <c r="D20" s="15">
        <f>+$D$6-C20</f>
        <v>0.0010416666666666664</v>
      </c>
      <c r="E20" s="14">
        <v>0.007511574074074074</v>
      </c>
      <c r="F20" s="14">
        <f>IF(E20&lt;&gt;"DNR",IF(E20,+E20-D20,""),"-")</f>
        <v>0.006469907407407408</v>
      </c>
      <c r="G20" s="9">
        <v>13</v>
      </c>
      <c r="H20" s="9">
        <v>10</v>
      </c>
    </row>
    <row r="21" spans="1:8" ht="15">
      <c r="A21" s="4"/>
      <c r="B21" s="10"/>
      <c r="C21" s="14"/>
      <c r="D21" s="15"/>
      <c r="E21" s="14"/>
      <c r="F21" s="14"/>
      <c r="G21" s="11"/>
      <c r="H21" s="11"/>
    </row>
    <row r="22" spans="1:8" ht="15">
      <c r="A22" s="4"/>
      <c r="B22" s="10" t="s">
        <v>116</v>
      </c>
      <c r="C22" s="14">
        <v>0.0006944444444444445</v>
      </c>
      <c r="D22" s="15">
        <f>+$D$6-C22</f>
        <v>0.0010416666666666664</v>
      </c>
      <c r="E22" s="14">
        <v>0.007465277777777778</v>
      </c>
      <c r="F22" s="14">
        <f>IF(E22&lt;&gt;"DNR",IF(E22,+E22-D22,""),"-")</f>
        <v>0.006423611111111112</v>
      </c>
      <c r="G22" s="9">
        <v>12</v>
      </c>
      <c r="H22" s="9">
        <v>9</v>
      </c>
    </row>
    <row r="23" spans="2:8" ht="15">
      <c r="B23" s="10"/>
      <c r="C23" s="14"/>
      <c r="D23" s="15"/>
      <c r="E23" s="14"/>
      <c r="F23" s="14"/>
      <c r="G23" s="11"/>
      <c r="H23" s="11"/>
    </row>
    <row r="24" spans="2:8" ht="15">
      <c r="B24" s="10" t="s">
        <v>117</v>
      </c>
      <c r="C24" s="14">
        <v>0.0006944444444444445</v>
      </c>
      <c r="D24" s="15">
        <f>+$D$6-C24</f>
        <v>0.0010416666666666664</v>
      </c>
      <c r="E24" s="14">
        <v>0.007905092592592592</v>
      </c>
      <c r="F24" s="14">
        <f>IF(E24&lt;&gt;"DNR",IF(E24,+E24-D24,""),"-")</f>
        <v>0.006863425925925926</v>
      </c>
      <c r="G24" s="9">
        <v>16</v>
      </c>
      <c r="H24" s="9">
        <v>14</v>
      </c>
    </row>
    <row r="25" spans="2:8" ht="15">
      <c r="B25" s="10"/>
      <c r="C25" s="14"/>
      <c r="D25" s="15"/>
      <c r="E25" s="14"/>
      <c r="F25" s="14"/>
      <c r="G25" s="9"/>
      <c r="H25" s="9"/>
    </row>
    <row r="26" spans="2:8" ht="15">
      <c r="B26" s="10" t="s">
        <v>93</v>
      </c>
      <c r="C26" s="14">
        <v>0.0006944444444444445</v>
      </c>
      <c r="D26" s="15">
        <f>+$D$6-C26</f>
        <v>0.0010416666666666664</v>
      </c>
      <c r="E26" s="14">
        <v>0.008530092592592593</v>
      </c>
      <c r="F26" s="14">
        <f>IF(E26&lt;&gt;"DNR",IF(E26,+E26-D26,""),"-")</f>
        <v>0.007488425925925926</v>
      </c>
      <c r="G26" s="9">
        <v>17</v>
      </c>
      <c r="H26" s="9">
        <v>16</v>
      </c>
    </row>
    <row r="27" spans="2:8" ht="15">
      <c r="B27" s="10"/>
      <c r="C27" s="14"/>
      <c r="D27" s="15"/>
      <c r="E27" s="14"/>
      <c r="F27" s="14"/>
      <c r="G27" s="9"/>
      <c r="H27" s="9"/>
    </row>
    <row r="28" spans="2:8" ht="15">
      <c r="B28" s="10" t="s">
        <v>118</v>
      </c>
      <c r="C28" s="14">
        <v>0.0008101851851851852</v>
      </c>
      <c r="D28" s="15">
        <f>+$D$6-C28</f>
        <v>0.0009259259259259259</v>
      </c>
      <c r="E28" s="14">
        <v>0.007129629629629631</v>
      </c>
      <c r="F28" s="14">
        <f>IF(E28&lt;&gt;"DNR",IF(E28,+E28-D28,""),"-")</f>
        <v>0.006203703703703705</v>
      </c>
      <c r="G28" s="9">
        <v>6</v>
      </c>
      <c r="H28" s="9">
        <v>6</v>
      </c>
    </row>
    <row r="29" spans="2:8" ht="15">
      <c r="B29" s="10"/>
      <c r="C29" s="14"/>
      <c r="D29" s="15"/>
      <c r="E29" s="14"/>
      <c r="F29" s="14"/>
      <c r="G29" s="9"/>
      <c r="H29" s="9"/>
    </row>
    <row r="30" spans="2:8" ht="15">
      <c r="B30" s="10" t="s">
        <v>119</v>
      </c>
      <c r="C30" s="14">
        <v>0.0008101851851851852</v>
      </c>
      <c r="D30" s="15">
        <f>+$D$6-C30</f>
        <v>0.0009259259259259259</v>
      </c>
      <c r="E30" s="14">
        <v>0.007222222222222223</v>
      </c>
      <c r="F30" s="14">
        <f>IF(E30&lt;&gt;"DNR",IF(E30,+E30-D30,""),"-")</f>
        <v>0.006296296296296297</v>
      </c>
      <c r="G30" s="9">
        <v>8</v>
      </c>
      <c r="H30" s="9">
        <v>7</v>
      </c>
    </row>
    <row r="31" spans="2:8" ht="15">
      <c r="B31" s="10"/>
      <c r="C31" s="14"/>
      <c r="D31" s="15"/>
      <c r="E31" s="14"/>
      <c r="F31" s="14"/>
      <c r="G31" s="9"/>
      <c r="H31" s="9"/>
    </row>
    <row r="32" spans="2:8" ht="15">
      <c r="B32" s="10" t="s">
        <v>120</v>
      </c>
      <c r="C32" s="14">
        <v>0.0008680555555555555</v>
      </c>
      <c r="D32" s="15">
        <f>+$D$6-C32</f>
        <v>0.0008680555555555555</v>
      </c>
      <c r="E32" s="14" t="s">
        <v>74</v>
      </c>
      <c r="F32" s="14" t="str">
        <f>IF(E32&lt;&gt;"DNR",IF(E32,+E32-D32,""),"-")</f>
        <v>-</v>
      </c>
      <c r="G32" s="9" t="s">
        <v>75</v>
      </c>
      <c r="H32" s="9" t="s">
        <v>75</v>
      </c>
    </row>
    <row r="33" spans="2:8" ht="15">
      <c r="B33" s="10"/>
      <c r="C33" s="14"/>
      <c r="D33" s="15"/>
      <c r="E33" s="14"/>
      <c r="F33" s="14"/>
      <c r="G33" s="9"/>
      <c r="H33" s="9"/>
    </row>
    <row r="34" spans="2:8" ht="15">
      <c r="B34" s="10" t="s">
        <v>121</v>
      </c>
      <c r="C34" s="14">
        <v>0.0008680555555555555</v>
      </c>
      <c r="D34" s="15">
        <f>+$D$6-C34</f>
        <v>0.0008680555555555555</v>
      </c>
      <c r="E34" s="14" t="s">
        <v>74</v>
      </c>
      <c r="F34" s="14" t="str">
        <f>IF(E34&lt;&gt;"DNR",IF(E34,+E34-D34,""),"-")</f>
        <v>-</v>
      </c>
      <c r="G34" s="9" t="s">
        <v>75</v>
      </c>
      <c r="H34" s="9" t="s">
        <v>75</v>
      </c>
    </row>
    <row r="35" spans="2:8" ht="15">
      <c r="B35" s="10"/>
      <c r="C35" s="14"/>
      <c r="D35" s="15"/>
      <c r="E35" s="14"/>
      <c r="F35" s="14"/>
      <c r="G35" s="9"/>
      <c r="H35" s="9"/>
    </row>
    <row r="36" spans="2:8" ht="15">
      <c r="B36" s="10" t="s">
        <v>122</v>
      </c>
      <c r="C36" s="14">
        <v>0.0008680555555555555</v>
      </c>
      <c r="D36" s="15">
        <f>+$D$6-C36</f>
        <v>0.0008680555555555555</v>
      </c>
      <c r="E36" s="14" t="s">
        <v>74</v>
      </c>
      <c r="F36" s="14" t="str">
        <f>IF(E36&lt;&gt;"DNR",IF(E36,+E36-D36,""),"-")</f>
        <v>-</v>
      </c>
      <c r="G36" s="9" t="s">
        <v>75</v>
      </c>
      <c r="H36" s="9" t="s">
        <v>75</v>
      </c>
    </row>
    <row r="37" spans="2:8" ht="15">
      <c r="B37" s="10"/>
      <c r="C37" s="14"/>
      <c r="D37" s="15"/>
      <c r="E37" s="14"/>
      <c r="F37" s="14"/>
      <c r="G37" s="9"/>
      <c r="H37" s="9"/>
    </row>
    <row r="38" spans="2:8" ht="15">
      <c r="B38" s="10" t="s">
        <v>123</v>
      </c>
      <c r="C38" s="14">
        <v>0.0010416666666666667</v>
      </c>
      <c r="D38" s="15">
        <f>+$D$6-C38</f>
        <v>0.0006944444444444444</v>
      </c>
      <c r="E38" s="14" t="s">
        <v>74</v>
      </c>
      <c r="F38" s="14" t="str">
        <f>IF(E38&lt;&gt;"DNR",IF(E38,+E38-D38,""),"-")</f>
        <v>-</v>
      </c>
      <c r="G38" s="9" t="s">
        <v>75</v>
      </c>
      <c r="H38" s="9" t="s">
        <v>75</v>
      </c>
    </row>
    <row r="39" spans="2:8" ht="15">
      <c r="B39" s="10"/>
      <c r="C39" s="14"/>
      <c r="D39" s="15"/>
      <c r="E39" s="14"/>
      <c r="F39" s="14"/>
      <c r="G39" s="9"/>
      <c r="H39" s="9"/>
    </row>
    <row r="40" spans="2:8" ht="15">
      <c r="B40" s="10" t="s">
        <v>124</v>
      </c>
      <c r="C40" s="14">
        <v>0.0010416666666666667</v>
      </c>
      <c r="D40" s="15">
        <f>+$D$6-C40</f>
        <v>0.0006944444444444444</v>
      </c>
      <c r="E40" s="14">
        <v>0.007442129629629629</v>
      </c>
      <c r="F40" s="14">
        <f>IF(E40&lt;&gt;"DNR",IF(E40,+E40-D40,""),"-")</f>
        <v>0.006747685185185185</v>
      </c>
      <c r="G40" s="9">
        <v>11</v>
      </c>
      <c r="H40" s="9">
        <v>13</v>
      </c>
    </row>
    <row r="41" spans="2:8" ht="15">
      <c r="B41" s="10"/>
      <c r="C41" s="14"/>
      <c r="D41" s="15"/>
      <c r="E41" s="14"/>
      <c r="F41" s="14"/>
      <c r="G41" s="9"/>
      <c r="H41" s="9"/>
    </row>
    <row r="42" spans="2:8" ht="15">
      <c r="B42" s="10" t="s">
        <v>101</v>
      </c>
      <c r="C42" s="14">
        <v>0.001099537037037037</v>
      </c>
      <c r="D42" s="15">
        <f>+$D$6-C42</f>
        <v>0.0006365740740740739</v>
      </c>
      <c r="E42" s="14">
        <v>0.007222222222222223</v>
      </c>
      <c r="F42" s="14">
        <f>IF(E42&lt;&gt;"DNR",IF(E42,+E42-D42,""),"-")</f>
        <v>0.006585648148148149</v>
      </c>
      <c r="G42" s="9">
        <v>9</v>
      </c>
      <c r="H42" s="9">
        <v>11</v>
      </c>
    </row>
    <row r="43" spans="2:8" ht="15">
      <c r="B43" s="10"/>
      <c r="C43" s="14"/>
      <c r="D43" s="15"/>
      <c r="E43" s="14"/>
      <c r="F43" s="14"/>
      <c r="G43" s="9"/>
      <c r="H43" s="9"/>
    </row>
    <row r="44" spans="2:8" ht="15">
      <c r="B44" s="10" t="s">
        <v>125</v>
      </c>
      <c r="C44" s="14">
        <v>0.001099537037037037</v>
      </c>
      <c r="D44" s="15">
        <f>+$D$6-C44</f>
        <v>0.0006365740740740739</v>
      </c>
      <c r="E44" s="14">
        <v>0.007523148148148148</v>
      </c>
      <c r="F44" s="14">
        <f>IF(E44&lt;&gt;"DNR",IF(E44,+E44-D44,""),"-")</f>
        <v>0.006886574074074074</v>
      </c>
      <c r="G44" s="9">
        <v>14</v>
      </c>
      <c r="H44" s="9">
        <v>15</v>
      </c>
    </row>
    <row r="45" spans="2:8" ht="15">
      <c r="B45" s="10"/>
      <c r="C45" s="14"/>
      <c r="D45" s="15"/>
      <c r="E45" s="14"/>
      <c r="F45" s="14"/>
      <c r="G45" s="9"/>
      <c r="H45" s="9"/>
    </row>
    <row r="46" spans="2:8" ht="15">
      <c r="B46" s="10" t="s">
        <v>126</v>
      </c>
      <c r="C46" s="14">
        <v>0.0012731481481481483</v>
      </c>
      <c r="D46" s="15">
        <f>+$D$6-C46</f>
        <v>0.00046296296296296276</v>
      </c>
      <c r="E46" s="14" t="s">
        <v>74</v>
      </c>
      <c r="F46" s="14" t="str">
        <f>IF(E46&lt;&gt;"DNR",IF(E46,+E46-D46,""),"-")</f>
        <v>-</v>
      </c>
      <c r="G46" s="9" t="s">
        <v>75</v>
      </c>
      <c r="H46" s="9" t="s">
        <v>75</v>
      </c>
    </row>
    <row r="47" spans="2:8" ht="15">
      <c r="B47" s="10"/>
      <c r="C47" s="14"/>
      <c r="D47" s="15"/>
      <c r="E47" s="14"/>
      <c r="F47" s="14"/>
      <c r="G47" s="9"/>
      <c r="H47" s="9"/>
    </row>
    <row r="48" spans="2:8" ht="15">
      <c r="B48" s="10" t="s">
        <v>127</v>
      </c>
      <c r="C48" s="14">
        <v>0.0012731481481481483</v>
      </c>
      <c r="D48" s="15">
        <f>+$D$6-C48</f>
        <v>0.00046296296296296276</v>
      </c>
      <c r="E48" s="14" t="s">
        <v>74</v>
      </c>
      <c r="F48" s="14" t="str">
        <f>IF(E48&lt;&gt;"DNR",IF(E48,+E48-D48,""),"-")</f>
        <v>-</v>
      </c>
      <c r="G48" s="9" t="s">
        <v>75</v>
      </c>
      <c r="H48" s="9" t="s">
        <v>75</v>
      </c>
    </row>
    <row r="49" spans="2:8" ht="15">
      <c r="B49" s="10"/>
      <c r="C49" s="14"/>
      <c r="D49" s="15"/>
      <c r="E49" s="14"/>
      <c r="F49" s="14"/>
      <c r="G49" s="9"/>
      <c r="H49" s="9"/>
    </row>
    <row r="50" spans="2:8" ht="15">
      <c r="B50" s="10" t="s">
        <v>128</v>
      </c>
      <c r="C50" s="14">
        <v>0.0015624999999999999</v>
      </c>
      <c r="D50" s="15">
        <f>+$D$6-C50</f>
        <v>0.00017361111111111114</v>
      </c>
      <c r="E50" s="14">
        <v>0.006875</v>
      </c>
      <c r="F50" s="14">
        <f>IF(E50&lt;&gt;"DNR",IF(E50,+E50-D50,""),"-")</f>
        <v>0.006701388888888889</v>
      </c>
      <c r="G50" s="9">
        <v>2</v>
      </c>
      <c r="H50" s="9">
        <v>12</v>
      </c>
    </row>
    <row r="51" spans="2:8" ht="15">
      <c r="B51" s="10"/>
      <c r="C51" s="14"/>
      <c r="D51" s="15"/>
      <c r="E51" s="14"/>
      <c r="F51" s="14"/>
      <c r="G51" s="9"/>
      <c r="H51" s="9"/>
    </row>
    <row r="52" spans="2:8" ht="15">
      <c r="B52" s="10" t="s">
        <v>129</v>
      </c>
      <c r="C52" s="14">
        <v>0.0015624999999999999</v>
      </c>
      <c r="D52" s="15">
        <f>+$D$6-C52</f>
        <v>0.00017361111111111114</v>
      </c>
      <c r="E52" s="14">
        <v>0.007685185185185185</v>
      </c>
      <c r="F52" s="14">
        <f>IF(E52&lt;&gt;"DNR",IF(E52,+E52-D52,""),"-")</f>
        <v>0.007511574074074073</v>
      </c>
      <c r="G52" s="9">
        <v>15</v>
      </c>
      <c r="H52" s="9">
        <v>17</v>
      </c>
    </row>
    <row r="53" spans="2:8" ht="15">
      <c r="B53" s="10"/>
      <c r="C53" s="14"/>
      <c r="D53" s="15"/>
      <c r="E53" s="14"/>
      <c r="F53" s="14"/>
      <c r="G53" s="9"/>
      <c r="H53" s="9"/>
    </row>
    <row r="54" spans="2:8" ht="15">
      <c r="B54" s="10" t="s">
        <v>130</v>
      </c>
      <c r="C54" s="14">
        <v>0.001736111111111111</v>
      </c>
      <c r="D54" s="15">
        <f>+$D$6-C54</f>
        <v>0</v>
      </c>
      <c r="E54" s="14" t="s">
        <v>74</v>
      </c>
      <c r="F54" s="14" t="str">
        <f>IF(E54&lt;&gt;"DNR",IF(E54,+E54-D54,""),"-")</f>
        <v>-</v>
      </c>
      <c r="G54" s="9" t="s">
        <v>75</v>
      </c>
      <c r="H54" s="9" t="s">
        <v>75</v>
      </c>
    </row>
    <row r="55" spans="2:8" ht="15">
      <c r="B55" s="10"/>
      <c r="C55" s="14"/>
      <c r="D55" s="15"/>
      <c r="E55" s="14"/>
      <c r="F55" s="14"/>
      <c r="G55" s="9"/>
      <c r="H55" s="9"/>
    </row>
    <row r="56" spans="2:8" ht="15">
      <c r="B56" s="10" t="s">
        <v>131</v>
      </c>
      <c r="C56" s="14">
        <v>0.001736111111111111</v>
      </c>
      <c r="D56" s="15">
        <f>+$D$6-C56</f>
        <v>0</v>
      </c>
      <c r="E56" s="14" t="s">
        <v>74</v>
      </c>
      <c r="F56" s="14" t="str">
        <f>IF(E56&lt;&gt;"DNR",IF(E56,+E56-D56,""),"-")</f>
        <v>-</v>
      </c>
      <c r="G56" s="9" t="s">
        <v>75</v>
      </c>
      <c r="H56" s="9" t="s">
        <v>75</v>
      </c>
    </row>
    <row r="57" spans="2:8" ht="15">
      <c r="B57" s="10"/>
      <c r="C57" s="14"/>
      <c r="D57" s="15"/>
      <c r="E57" s="14"/>
      <c r="F57" s="14"/>
      <c r="G57" s="9"/>
      <c r="H57" s="9"/>
    </row>
    <row r="58" spans="2:8" ht="15">
      <c r="B58" s="10" t="s">
        <v>132</v>
      </c>
      <c r="C58" s="14">
        <v>0.001736111111111111</v>
      </c>
      <c r="D58" s="15">
        <f>+$D$6-C58</f>
        <v>0</v>
      </c>
      <c r="E58" s="14" t="s">
        <v>74</v>
      </c>
      <c r="F58" s="14" t="str">
        <f>IF(E58&lt;&gt;"DNR",IF(E58,+E58-D58,""),"-")</f>
        <v>-</v>
      </c>
      <c r="G58" s="9" t="s">
        <v>75</v>
      </c>
      <c r="H58" s="9" t="s">
        <v>75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tabSelected="1" zoomScalePageLayoutView="0" workbookViewId="0" topLeftCell="A1">
      <selection activeCell="H1" sqref="H1"/>
    </sheetView>
  </sheetViews>
  <sheetFormatPr defaultColWidth="9.140625" defaultRowHeight="12.75"/>
  <cols>
    <col min="2" max="2" width="26.57421875" style="0" customWidth="1"/>
    <col min="3" max="3" width="13.00390625" style="0" customWidth="1"/>
    <col min="5" max="5" width="10.8515625" style="0" customWidth="1"/>
    <col min="7" max="7" width="14.28125" style="0" customWidth="1"/>
    <col min="8" max="8" width="11.57421875" style="0" customWidth="1"/>
  </cols>
  <sheetData>
    <row r="1" spans="1:8" ht="15">
      <c r="A1" s="4"/>
      <c r="B1" s="4"/>
      <c r="C1" s="4"/>
      <c r="D1" s="4"/>
      <c r="E1" s="4"/>
      <c r="F1" s="4"/>
      <c r="G1" s="4"/>
      <c r="H1" s="4"/>
    </row>
    <row r="2" spans="1:8" ht="15">
      <c r="A2" s="4"/>
      <c r="B2" s="1" t="s">
        <v>102</v>
      </c>
      <c r="C2" s="1"/>
      <c r="D2" s="1"/>
      <c r="E2" s="1"/>
      <c r="F2" s="2"/>
      <c r="G2" s="3">
        <f>+MEN!G2</f>
        <v>41335</v>
      </c>
      <c r="H2" s="3"/>
    </row>
    <row r="3" spans="1:8" ht="15">
      <c r="A3" s="4"/>
      <c r="B3" s="4"/>
      <c r="C3" s="4"/>
      <c r="D3" s="4"/>
      <c r="E3" s="4"/>
      <c r="F3" s="4"/>
      <c r="G3" s="4"/>
      <c r="H3" s="4"/>
    </row>
    <row r="4" spans="1:8" ht="15">
      <c r="A4" s="4"/>
      <c r="B4" s="5"/>
      <c r="C4" s="5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</row>
    <row r="5" spans="1:8" ht="15">
      <c r="A5" s="4"/>
      <c r="B5" s="7" t="s">
        <v>5</v>
      </c>
      <c r="C5" s="7" t="s">
        <v>6</v>
      </c>
      <c r="D5" s="8" t="s">
        <v>7</v>
      </c>
      <c r="E5" s="8" t="s">
        <v>8</v>
      </c>
      <c r="F5" s="8" t="s">
        <v>8</v>
      </c>
      <c r="G5" s="8" t="s">
        <v>9</v>
      </c>
      <c r="H5" s="8" t="s">
        <v>8</v>
      </c>
    </row>
    <row r="6" spans="1:8" ht="15">
      <c r="A6" s="4"/>
      <c r="B6" s="10" t="s">
        <v>94</v>
      </c>
      <c r="C6" s="14">
        <v>0</v>
      </c>
      <c r="D6" s="14">
        <f>+C30</f>
        <v>0.002199074074074074</v>
      </c>
      <c r="E6" s="14">
        <v>0.008599537037037036</v>
      </c>
      <c r="F6" s="14">
        <f>IF(E6&lt;&gt;"DNR",IF(E6,+E6-D6,""),"-")</f>
        <v>0.006400462962962962</v>
      </c>
      <c r="G6" s="9">
        <v>1</v>
      </c>
      <c r="H6" s="9">
        <v>1</v>
      </c>
    </row>
    <row r="7" spans="1:8" ht="15">
      <c r="A7" s="4"/>
      <c r="B7" s="10"/>
      <c r="C7" s="14"/>
      <c r="D7" s="15"/>
      <c r="E7" s="14"/>
      <c r="F7" s="14"/>
      <c r="G7" s="9"/>
      <c r="H7" s="9"/>
    </row>
    <row r="8" spans="1:8" ht="15">
      <c r="A8" s="4"/>
      <c r="B8" s="10" t="s">
        <v>103</v>
      </c>
      <c r="C8" s="14">
        <v>0.00017361111111111112</v>
      </c>
      <c r="D8" s="15">
        <f>+$D$6-C8</f>
        <v>0.0020254629629629633</v>
      </c>
      <c r="E8" s="14">
        <v>0.008993055555555554</v>
      </c>
      <c r="F8" s="14">
        <f>IF(E8&lt;&gt;"DNR",IF(E8,+E8-D8,""),"-")</f>
        <v>0.006967592592592591</v>
      </c>
      <c r="G8" s="9">
        <v>4</v>
      </c>
      <c r="H8" s="9">
        <v>2</v>
      </c>
    </row>
    <row r="9" spans="1:8" ht="15">
      <c r="A9" s="4"/>
      <c r="B9" s="10"/>
      <c r="C9" s="14"/>
      <c r="D9" s="15"/>
      <c r="E9" s="14"/>
      <c r="F9" s="14"/>
      <c r="G9" s="11"/>
      <c r="H9" s="11"/>
    </row>
    <row r="10" spans="1:8" ht="15">
      <c r="A10" s="4"/>
      <c r="B10" s="10" t="s">
        <v>95</v>
      </c>
      <c r="C10" s="14">
        <v>0.0007523148148148147</v>
      </c>
      <c r="D10" s="15">
        <f>+$D$6-C10</f>
        <v>0.0014467592592592596</v>
      </c>
      <c r="E10" s="14">
        <v>0.009375</v>
      </c>
      <c r="F10" s="14">
        <f>IF(E10&lt;&gt;"DNR",IF(E10,+E10-D10,""),"-")</f>
        <v>0.00792824074074074</v>
      </c>
      <c r="G10" s="9">
        <v>8</v>
      </c>
      <c r="H10" s="9">
        <v>5</v>
      </c>
    </row>
    <row r="11" spans="1:8" ht="15">
      <c r="A11" s="4"/>
      <c r="B11" s="10"/>
      <c r="C11" s="14"/>
      <c r="D11" s="15"/>
      <c r="E11" s="14"/>
      <c r="F11" s="14"/>
      <c r="G11" s="11"/>
      <c r="H11" s="11"/>
    </row>
    <row r="12" spans="1:8" ht="15">
      <c r="A12" s="4"/>
      <c r="B12" s="10" t="s">
        <v>104</v>
      </c>
      <c r="C12" s="14">
        <v>0.0008680555555555555</v>
      </c>
      <c r="D12" s="15">
        <f>+$D$6-C12</f>
        <v>0.0013310185185185187</v>
      </c>
      <c r="E12" s="14">
        <v>0.009039351851851852</v>
      </c>
      <c r="F12" s="14">
        <f>IF(E12&lt;&gt;"DNR",IF(E12,+E12-D12,""),"-")</f>
        <v>0.0077083333333333335</v>
      </c>
      <c r="G12" s="9">
        <v>5</v>
      </c>
      <c r="H12" s="9">
        <v>4</v>
      </c>
    </row>
    <row r="13" spans="1:8" ht="15">
      <c r="A13" s="4"/>
      <c r="B13" s="10"/>
      <c r="C13" s="14"/>
      <c r="D13" s="15"/>
      <c r="E13" s="14"/>
      <c r="F13" s="14"/>
      <c r="G13" s="9"/>
      <c r="H13" s="9"/>
    </row>
    <row r="14" spans="1:8" ht="15">
      <c r="A14" s="4"/>
      <c r="B14" s="10" t="s">
        <v>105</v>
      </c>
      <c r="C14" s="14">
        <v>0.0009259259259259259</v>
      </c>
      <c r="D14" s="15">
        <f>+$D$6-C14</f>
        <v>0.0012731481481481483</v>
      </c>
      <c r="E14" s="14">
        <v>0.00880787037037037</v>
      </c>
      <c r="F14" s="14">
        <f>IF(E14&lt;&gt;"DNR",IF(E14,+E14-D14,""),"-")</f>
        <v>0.007534722222222222</v>
      </c>
      <c r="G14" s="9">
        <v>3</v>
      </c>
      <c r="H14" s="9">
        <v>3</v>
      </c>
    </row>
    <row r="15" spans="1:8" ht="15">
      <c r="A15" s="4"/>
      <c r="B15" s="10"/>
      <c r="C15" s="14"/>
      <c r="D15" s="15"/>
      <c r="E15" s="14"/>
      <c r="F15" s="14"/>
      <c r="G15" s="9"/>
      <c r="H15" s="9"/>
    </row>
    <row r="16" spans="1:8" ht="15">
      <c r="A16" s="4"/>
      <c r="B16" s="10" t="s">
        <v>106</v>
      </c>
      <c r="C16" s="14">
        <v>0.001099537037037037</v>
      </c>
      <c r="D16" s="15">
        <f>+$D$6-C16</f>
        <v>0.001099537037037037</v>
      </c>
      <c r="E16" s="14" t="s">
        <v>74</v>
      </c>
      <c r="F16" s="14" t="str">
        <f>IF(E16&lt;&gt;"DNR",IF(E16,+E16-D16,""),"-")</f>
        <v>-</v>
      </c>
      <c r="G16" s="9" t="s">
        <v>75</v>
      </c>
      <c r="H16" s="9" t="s">
        <v>75</v>
      </c>
    </row>
    <row r="17" spans="1:8" ht="15">
      <c r="A17" s="4"/>
      <c r="B17" s="10"/>
      <c r="C17" s="14"/>
      <c r="D17" s="15"/>
      <c r="E17" s="14"/>
      <c r="F17" s="14"/>
      <c r="G17" s="9"/>
      <c r="H17" s="9"/>
    </row>
    <row r="18" spans="1:8" ht="15">
      <c r="A18" s="4"/>
      <c r="B18" s="10" t="s">
        <v>99</v>
      </c>
      <c r="C18" s="14">
        <v>0.0016203703703703703</v>
      </c>
      <c r="D18" s="15">
        <f>+$D$6-C18</f>
        <v>0.0005787037037037039</v>
      </c>
      <c r="E18" s="14">
        <v>0.009097222222222222</v>
      </c>
      <c r="F18" s="14">
        <f>IF(E18&lt;&gt;"DNR",IF(E18,+E18-D18,""),"-")</f>
        <v>0.008518518518518517</v>
      </c>
      <c r="G18" s="9">
        <v>6</v>
      </c>
      <c r="H18" s="9">
        <v>6</v>
      </c>
    </row>
    <row r="19" spans="1:8" ht="15">
      <c r="A19" s="4"/>
      <c r="B19" s="10"/>
      <c r="C19" s="14"/>
      <c r="D19" s="15"/>
      <c r="E19" s="14"/>
      <c r="F19" s="14"/>
      <c r="G19" s="9"/>
      <c r="H19" s="9"/>
    </row>
    <row r="20" spans="1:8" ht="15">
      <c r="A20" s="4"/>
      <c r="B20" s="10" t="s">
        <v>97</v>
      </c>
      <c r="C20" s="14">
        <v>0.0016782407407407406</v>
      </c>
      <c r="D20" s="15">
        <f>+$D$6-C20</f>
        <v>0.0005208333333333337</v>
      </c>
      <c r="E20" s="14">
        <v>0.009224537037037036</v>
      </c>
      <c r="F20" s="14">
        <f>IF(E20&lt;&gt;"DNR",IF(E20,+E20-D20,""),"-")</f>
        <v>0.008703703703703703</v>
      </c>
      <c r="G20" s="9">
        <v>7</v>
      </c>
      <c r="H20" s="9">
        <v>8</v>
      </c>
    </row>
    <row r="21" spans="1:8" ht="15">
      <c r="A21" s="4"/>
      <c r="B21" s="10"/>
      <c r="C21" s="14"/>
      <c r="D21" s="15"/>
      <c r="E21" s="14"/>
      <c r="F21" s="14"/>
      <c r="G21" s="9"/>
      <c r="H21" s="9"/>
    </row>
    <row r="22" spans="1:8" ht="15">
      <c r="A22" s="4"/>
      <c r="B22" s="10" t="s">
        <v>100</v>
      </c>
      <c r="C22" s="14">
        <v>0.001736111111111111</v>
      </c>
      <c r="D22" s="15">
        <f>+$D$6-C22</f>
        <v>0.0004629629629629632</v>
      </c>
      <c r="E22" s="14">
        <v>0.0103125</v>
      </c>
      <c r="F22" s="14">
        <f>IF(E22&lt;&gt;"DNR",IF(E22,+E22-D22,""),"-")</f>
        <v>0.009849537037037037</v>
      </c>
      <c r="G22" s="9">
        <v>9</v>
      </c>
      <c r="H22" s="9">
        <v>9</v>
      </c>
    </row>
    <row r="23" spans="1:8" ht="15">
      <c r="A23" s="4"/>
      <c r="B23" s="10"/>
      <c r="C23" s="14"/>
      <c r="D23" s="15"/>
      <c r="E23" s="14"/>
      <c r="F23" s="14"/>
      <c r="G23" s="9"/>
      <c r="H23" s="9"/>
    </row>
    <row r="24" spans="1:8" ht="15">
      <c r="A24" s="4"/>
      <c r="B24" s="10" t="s">
        <v>107</v>
      </c>
      <c r="C24" s="14">
        <v>0.002199074074074074</v>
      </c>
      <c r="D24" s="15">
        <f>+$D$6-C24</f>
        <v>0</v>
      </c>
      <c r="E24" s="14" t="s">
        <v>74</v>
      </c>
      <c r="F24" s="14" t="str">
        <f>IF(E24&lt;&gt;"DNR",IF(E24,+E24-D24,""),"-")</f>
        <v>-</v>
      </c>
      <c r="G24" s="9" t="s">
        <v>75</v>
      </c>
      <c r="H24" s="9" t="s">
        <v>75</v>
      </c>
    </row>
    <row r="25" spans="1:8" ht="15">
      <c r="A25" s="4"/>
      <c r="B25" s="10"/>
      <c r="C25" s="14"/>
      <c r="D25" s="15"/>
      <c r="E25" s="14"/>
      <c r="F25" s="14"/>
      <c r="G25" s="9"/>
      <c r="H25" s="9"/>
    </row>
    <row r="26" spans="1:8" ht="15">
      <c r="A26" s="4"/>
      <c r="B26" s="10" t="s">
        <v>108</v>
      </c>
      <c r="C26" s="14">
        <v>0.002199074074074074</v>
      </c>
      <c r="D26" s="15">
        <f>+$D$6-C26</f>
        <v>0</v>
      </c>
      <c r="E26" s="14">
        <v>0.008645833333333333</v>
      </c>
      <c r="F26" s="14">
        <f>IF(E26&lt;&gt;"DNR",IF(E26,+E26-D26,""),"-")</f>
        <v>0.008645833333333333</v>
      </c>
      <c r="G26" s="9">
        <v>2</v>
      </c>
      <c r="H26" s="9">
        <v>7</v>
      </c>
    </row>
    <row r="27" spans="1:8" ht="15">
      <c r="A27" s="4"/>
      <c r="B27" s="10"/>
      <c r="C27" s="14"/>
      <c r="D27" s="15"/>
      <c r="E27" s="14"/>
      <c r="F27" s="14"/>
      <c r="G27" s="9"/>
      <c r="H27" s="9"/>
    </row>
    <row r="28" spans="1:8" ht="15">
      <c r="A28" s="4"/>
      <c r="B28" s="10" t="s">
        <v>109</v>
      </c>
      <c r="C28" s="14">
        <v>0.002199074074074074</v>
      </c>
      <c r="D28" s="15">
        <f>+$D$6-C28</f>
        <v>0</v>
      </c>
      <c r="E28" s="14" t="s">
        <v>74</v>
      </c>
      <c r="F28" s="14" t="str">
        <f>IF(E28&lt;&gt;"DNR",IF(E28,+E28-D28,""),"-")</f>
        <v>-</v>
      </c>
      <c r="G28" s="9" t="s">
        <v>75</v>
      </c>
      <c r="H28" s="9" t="s">
        <v>75</v>
      </c>
    </row>
    <row r="29" spans="1:8" ht="15">
      <c r="A29" s="4"/>
      <c r="B29" s="10"/>
      <c r="C29" s="14"/>
      <c r="D29" s="15"/>
      <c r="E29" s="14"/>
      <c r="F29" s="14"/>
      <c r="G29" s="25"/>
      <c r="H29" s="25"/>
    </row>
    <row r="30" spans="1:8" ht="15">
      <c r="A30" s="4"/>
      <c r="B30" s="10" t="s">
        <v>110</v>
      </c>
      <c r="C30" s="14">
        <v>0.002199074074074074</v>
      </c>
      <c r="D30" s="15">
        <f>+$D$6-C30</f>
        <v>0</v>
      </c>
      <c r="E30" s="14" t="s">
        <v>74</v>
      </c>
      <c r="F30" s="14" t="str">
        <f>IF(E30&lt;&gt;"DNR",IF(E30,+E30-D30,""),"-")</f>
        <v>-</v>
      </c>
      <c r="G30" s="9" t="s">
        <v>75</v>
      </c>
      <c r="H30" s="9" t="s">
        <v>75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REID</dc:creator>
  <cp:keywords/>
  <dc:description/>
  <cp:lastModifiedBy>Alan.Inglis</cp:lastModifiedBy>
  <cp:lastPrinted>2013-03-04T10:35:00Z</cp:lastPrinted>
  <dcterms:created xsi:type="dcterms:W3CDTF">2000-11-12T11:10:45Z</dcterms:created>
  <dcterms:modified xsi:type="dcterms:W3CDTF">2013-03-04T10:50:04Z</dcterms:modified>
  <cp:category/>
  <cp:version/>
  <cp:contentType/>
  <cp:contentStatus/>
</cp:coreProperties>
</file>